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2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ccanova\Documents\DOSSIERS ACTIFS\DOCUMENTS MISSION\PCAET COTRI\PCAET\ETUDES PCAET AD3E\DOCUMENTS FINAUX PCAET - delib12_2019\CADRE DE DEPOT ADEME par EPCI-PCAET 2020-2025\Cadre dépôt EPCI\"/>
    </mc:Choice>
  </mc:AlternateContent>
  <xr:revisionPtr revIDLastSave="0" documentId="13_ncr:1_{22671856-ADE2-4654-A7A2-12CE4F0AA9B3}" xr6:coauthVersionLast="45" xr6:coauthVersionMax="45" xr10:uidLastSave="{00000000-0000-0000-0000-000000000000}"/>
  <bookViews>
    <workbookView xWindow="-120" yWindow="-120" windowWidth="20730" windowHeight="11160" tabRatio="822" activeTab="6" xr2:uid="{00000000-000D-0000-FFFF-FFFF00000000}"/>
  </bookViews>
  <sheets>
    <sheet name="Cadre de dépôt" sheetId="11" r:id="rId1"/>
    <sheet name="1.GES et Conso énergie" sheetId="1" r:id="rId2"/>
    <sheet name="2. Séquestration " sheetId="9" r:id="rId3"/>
    <sheet name="3.ENR" sheetId="4" r:id="rId4"/>
    <sheet name="4.Vulnérabilité adaptation CC" sheetId="5" r:id="rId5"/>
    <sheet name="5.Polluants atmosphériques" sheetId="3" r:id="rId6"/>
    <sheet name="6.Programme d'actions" sheetId="7" r:id="rId7"/>
    <sheet name="domaine" sheetId="8" state="hidden" r:id="rId8"/>
  </sheets>
  <definedNames>
    <definedName name="Agriculture" localSheetId="1">'1.GES et Conso énergie'!$B$6:$B$13</definedName>
    <definedName name="domaines">domaine!$F$65:$F$86</definedName>
    <definedName name="_xlnm.Print_Area" localSheetId="1">'1.GES et Conso énergie'!$A$1:$O$18</definedName>
    <definedName name="_xlnm.Print_Area" localSheetId="2">'2. Séquestration '!$A$1:$G$14</definedName>
    <definedName name="_xlnm.Print_Area" localSheetId="3">'3.ENR'!$A$1:$L$42</definedName>
    <definedName name="_xlnm.Print_Area" localSheetId="4">'4.Vulnérabilité adaptation CC'!$A$1:$F$25</definedName>
    <definedName name="_xlnm.Print_Area" localSheetId="5">'5.Polluants atmosphériques'!$A$1:$P$41</definedName>
    <definedName name="_xlnm.Print_Area" localSheetId="6">'6.Programme d''actions'!$A$1:$M$31</definedName>
    <definedName name="_xlnm.Print_Area" localSheetId="0">'Cadre de dépôt'!$A$1:$G$21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4" i="3" l="1"/>
  <c r="E23" i="3"/>
  <c r="G38" i="3"/>
  <c r="N27" i="3"/>
  <c r="G27" i="3"/>
  <c r="F32" i="3"/>
  <c r="M21" i="3"/>
  <c r="E32" i="3"/>
  <c r="L21" i="3"/>
  <c r="E21" i="3"/>
  <c r="F21" i="3"/>
  <c r="G31" i="3"/>
  <c r="N20" i="3"/>
  <c r="G20" i="3"/>
  <c r="F31" i="3"/>
  <c r="M20" i="3"/>
  <c r="F20" i="3"/>
  <c r="E31" i="3"/>
  <c r="L20" i="3"/>
  <c r="E20" i="3"/>
  <c r="D31" i="3"/>
  <c r="K20" i="3"/>
  <c r="D20" i="3"/>
  <c r="H33" i="3"/>
  <c r="G33" i="3"/>
  <c r="N22" i="3"/>
  <c r="G22" i="3"/>
  <c r="E33" i="3"/>
  <c r="L22" i="3"/>
  <c r="E22" i="3"/>
  <c r="D33" i="3"/>
  <c r="K22" i="3"/>
  <c r="D22" i="3"/>
  <c r="H35" i="3"/>
  <c r="O24" i="3"/>
  <c r="G24" i="3"/>
  <c r="F24" i="3"/>
  <c r="E35" i="3"/>
  <c r="L24" i="3"/>
  <c r="E24" i="3"/>
  <c r="D35" i="3"/>
  <c r="K24" i="3"/>
  <c r="D24" i="3"/>
  <c r="C35" i="3"/>
  <c r="G37" i="3"/>
  <c r="N26" i="3"/>
  <c r="G26" i="3"/>
  <c r="E37" i="3"/>
  <c r="L26" i="3"/>
  <c r="E26" i="3"/>
  <c r="M26" i="3"/>
  <c r="F26" i="3"/>
  <c r="D37" i="3"/>
  <c r="K26" i="3"/>
  <c r="D26" i="3"/>
  <c r="C37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CHABRET Pierre</author>
  </authors>
  <commentList>
    <comment ref="A51" authorId="0" shapeId="0" xr:uid="{00000000-0006-0000-0700-000001000000}">
      <text>
        <r>
          <rPr>
            <b/>
            <sz val="9"/>
            <color indexed="81"/>
            <rFont val="Tahoma"/>
            <family val="2"/>
          </rPr>
          <t>CHABRET Pierre:</t>
        </r>
        <r>
          <rPr>
            <sz val="9"/>
            <color indexed="81"/>
            <rFont val="Tahoma"/>
            <family val="2"/>
          </rPr>
          <t xml:space="preserve">
je ne suis pas sûr qu'il faille laisser ça !
</t>
        </r>
      </text>
    </comment>
    <comment ref="F77" authorId="0" shapeId="0" xr:uid="{00000000-0006-0000-0700-000002000000}">
      <text>
        <r>
          <rPr>
            <b/>
            <sz val="9"/>
            <color indexed="81"/>
            <rFont val="Tahoma"/>
            <family val="2"/>
          </rPr>
          <t>CHABRET Pierre:</t>
        </r>
        <r>
          <rPr>
            <sz val="9"/>
            <color indexed="81"/>
            <rFont val="Tahoma"/>
            <family val="2"/>
          </rPr>
          <t xml:space="preserve">
je ne suis pas sûr qu'il faille laisser ça !
</t>
        </r>
      </text>
    </comment>
    <comment ref="A80" authorId="0" shapeId="0" xr:uid="{00000000-0006-0000-0700-000003000000}">
      <text>
        <r>
          <rPr>
            <b/>
            <sz val="9"/>
            <color indexed="81"/>
            <rFont val="Tahoma"/>
            <family val="2"/>
          </rPr>
          <t>CHABRET Pierre:</t>
        </r>
        <r>
          <rPr>
            <sz val="9"/>
            <color indexed="81"/>
            <rFont val="Tahoma"/>
            <family val="2"/>
          </rPr>
          <t xml:space="preserve">
je ne suis pas sûr qu'il faille laisser ça !
</t>
        </r>
      </text>
    </comment>
  </commentList>
</comments>
</file>

<file path=xl/sharedStrings.xml><?xml version="1.0" encoding="utf-8"?>
<sst xmlns="http://schemas.openxmlformats.org/spreadsheetml/2006/main" count="420" uniqueCount="181">
  <si>
    <t>Résidentiel</t>
  </si>
  <si>
    <t>Tertiaire</t>
  </si>
  <si>
    <t>Agriculture</t>
  </si>
  <si>
    <t>Déchets</t>
  </si>
  <si>
    <t>Diagnostic</t>
  </si>
  <si>
    <t>Eolien terrestre</t>
  </si>
  <si>
    <t>Solaire photovoltaïque</t>
  </si>
  <si>
    <t>Solaire thermodynamique</t>
  </si>
  <si>
    <t>Hydraulique</t>
  </si>
  <si>
    <t>Biomasse solide</t>
  </si>
  <si>
    <t>Pompes à chaleur</t>
  </si>
  <si>
    <t>Géothermie</t>
  </si>
  <si>
    <t>Solaire thermique</t>
  </si>
  <si>
    <t>Biogaz</t>
  </si>
  <si>
    <t>Année de comptabilisation</t>
  </si>
  <si>
    <t>Production des ENR</t>
  </si>
  <si>
    <t>Consommation des ENR</t>
  </si>
  <si>
    <r>
      <t xml:space="preserve">Emissions GES 
</t>
    </r>
    <r>
      <rPr>
        <b/>
        <i/>
        <sz val="11"/>
        <color theme="1"/>
        <rFont val="Calibri"/>
        <family val="2"/>
        <scheme val="minor"/>
      </rPr>
      <t>en TeqCO</t>
    </r>
    <r>
      <rPr>
        <b/>
        <i/>
        <vertAlign val="subscript"/>
        <sz val="11"/>
        <color theme="1"/>
        <rFont val="Calibri"/>
        <family val="2"/>
        <scheme val="minor"/>
      </rPr>
      <t>2</t>
    </r>
  </si>
  <si>
    <t>Année de comptabillisation</t>
  </si>
  <si>
    <t>Cadre de dépôt des PCAET</t>
  </si>
  <si>
    <t>PM10</t>
  </si>
  <si>
    <t>PM2,5</t>
  </si>
  <si>
    <t>Partie 1 - Données du diagnostic territorial et des objectifs du territoire pour les émissions de GES et les consommations énergétiques</t>
  </si>
  <si>
    <t>Littoral</t>
  </si>
  <si>
    <t>Santé</t>
  </si>
  <si>
    <t>Tourisme</t>
  </si>
  <si>
    <t>Secteurs obligatoires</t>
  </si>
  <si>
    <t>Secteurs optionnels</t>
  </si>
  <si>
    <t>Aménagement / urbanisme</t>
  </si>
  <si>
    <t>Volet adaptation</t>
  </si>
  <si>
    <t>Oxydes d'azote</t>
  </si>
  <si>
    <t>Vulnérabilité du territoire sur le secteur</t>
  </si>
  <si>
    <t>Autres secteurs impactés</t>
  </si>
  <si>
    <t>Volet atténuation</t>
  </si>
  <si>
    <t xml:space="preserve">Des objectifs sont ils fixés sur les domaines ? </t>
  </si>
  <si>
    <t>Développement économique</t>
  </si>
  <si>
    <t>Filière de production</t>
  </si>
  <si>
    <t>Gestion, production et distribution de l'énergie</t>
  </si>
  <si>
    <t>Consommation responsable</t>
  </si>
  <si>
    <t xml:space="preserve">Forêt </t>
  </si>
  <si>
    <t>Espaces verts</t>
  </si>
  <si>
    <t>Secteurs / domaines optionnels</t>
  </si>
  <si>
    <t>Eau</t>
  </si>
  <si>
    <t>Bioviversité</t>
  </si>
  <si>
    <t>Sécurité Civile</t>
  </si>
  <si>
    <t>COV</t>
  </si>
  <si>
    <t>NH3</t>
  </si>
  <si>
    <r>
      <t>Consommations énergétiques</t>
    </r>
    <r>
      <rPr>
        <sz val="11"/>
        <rFont val="Calibri"/>
        <family val="2"/>
        <scheme val="minor"/>
      </rPr>
      <t xml:space="preserve"> finales</t>
    </r>
    <r>
      <rPr>
        <sz val="11"/>
        <color theme="1"/>
        <rFont val="Calibri"/>
        <family val="2"/>
        <scheme val="minor"/>
      </rPr>
      <t xml:space="preserve">
</t>
    </r>
    <r>
      <rPr>
        <b/>
        <i/>
        <sz val="11"/>
        <color theme="1"/>
        <rFont val="Calibri"/>
        <family val="2"/>
        <scheme val="minor"/>
      </rPr>
      <t>en GWh</t>
    </r>
  </si>
  <si>
    <t>Transport routier</t>
  </si>
  <si>
    <t>Autres transports</t>
  </si>
  <si>
    <t>Industrie hors branche énergie</t>
  </si>
  <si>
    <t>Industrie  branche énergie</t>
  </si>
  <si>
    <t>Dioxyde de souffre</t>
  </si>
  <si>
    <t>ou le déposer ?</t>
  </si>
  <si>
    <t xml:space="preserve">Communication / formation / sensibilisation </t>
  </si>
  <si>
    <t>Coopération et partenariat</t>
  </si>
  <si>
    <t>Résidentiel, Tertiaire, Transport routier, Autres transports, Agriculture, Déchets, Industrie hors branche énergie, Industrie branche énergie.</t>
  </si>
  <si>
    <t>Aménagement / urbanisme, Biodiversité, Communication / formation / sensibilisation, Consommation responsable, Coopération / partenariat, Développement économique, Eau, Espaces verts, Forêt, Gestion / production / distribution de l'énergie, Santé, Sécurité civile, Tourisme.</t>
  </si>
  <si>
    <t>Industrie branche énergie</t>
  </si>
  <si>
    <t>Tous les secteurs</t>
  </si>
  <si>
    <t>pour l'onglet programme d'actions</t>
  </si>
  <si>
    <t>Les domaines</t>
  </si>
  <si>
    <t>volet adaptation/atténuation</t>
  </si>
  <si>
    <t>possibilité d'ajout de ligne</t>
  </si>
  <si>
    <t>combien d'actions sont attendues ?</t>
  </si>
  <si>
    <t>Pour l'onglet 2 ENR</t>
  </si>
  <si>
    <t>electricité</t>
  </si>
  <si>
    <t>chaleur</t>
  </si>
  <si>
    <t>biométhane</t>
  </si>
  <si>
    <t>biocarburants</t>
  </si>
  <si>
    <t>pompes à chaleur</t>
  </si>
  <si>
    <t>Objectifs 2021</t>
  </si>
  <si>
    <t>Objectifs 2026</t>
  </si>
  <si>
    <t>Gestion, production et distribution de l'énergie (y compris approvisionnement en énergie)</t>
  </si>
  <si>
    <t>Eau (Approvisionnement en eau, assainissement, cours d'eau et ruissellement des eaux de pluie)</t>
  </si>
  <si>
    <t>Bioviversité (y compris milieux naturels)</t>
  </si>
  <si>
    <t>Aménagement / urbanisme (compris grandes infrastructures, voirie)</t>
  </si>
  <si>
    <t>Tertiaire (y compris patrimoine bati de la collectivité)</t>
  </si>
  <si>
    <t>secteurs obligatoire + optionnels + adaptation</t>
  </si>
  <si>
    <t>Aménagement / urbanisme (y compris grandes infrastructures, voirie)</t>
  </si>
  <si>
    <t>Transport (y compris routier)</t>
  </si>
  <si>
    <t>Objectifs de réduction des émissions de GES</t>
  </si>
  <si>
    <t xml:space="preserve">Objectifs de maîtrise des consommations énergétiques </t>
  </si>
  <si>
    <t>Industrie</t>
  </si>
  <si>
    <t>Année</t>
  </si>
  <si>
    <t>Estimation</t>
  </si>
  <si>
    <t>Partie 3 - Données du diagnostic territorial et des objectifs du territoire pour les énergies renouvelables (ENR)</t>
  </si>
  <si>
    <t>Partie 5 - Données du diagnostic territorial et des objectifs du territoire pour les polluants atmosphériques</t>
  </si>
  <si>
    <t>Partie 6 - Programme d'actions</t>
  </si>
  <si>
    <t xml:space="preserve">Ajouter les actions principales (une quinzaine maximum au total) de votre programme d'actions pour : </t>
  </si>
  <si>
    <r>
      <rPr>
        <b/>
        <sz val="11"/>
        <color theme="1"/>
        <rFont val="Calibri"/>
        <family val="2"/>
        <scheme val="minor"/>
      </rPr>
      <t>Optionnel :</t>
    </r>
    <r>
      <rPr>
        <sz val="11"/>
        <color theme="1"/>
        <rFont val="Calibri"/>
        <family val="2"/>
        <scheme val="minor"/>
      </rPr>
      <t xml:space="preserve"> d'autres secteurs dont la typologie est la suivante : Aménagement / urbanisme, Forêt, Biodiversité, Communication / formation / sensibilisation, Consommation responsable, Coopération / partenariat, Développement économique, Eau, Espaces verts, Gestion / production / distribution de l'énergie, Santé, Sécurité civile, Tourisme.</t>
    </r>
  </si>
  <si>
    <t>Porteur</t>
  </si>
  <si>
    <t>Type de porteur</t>
  </si>
  <si>
    <t>exploitation "volets"</t>
  </si>
  <si>
    <t>Volet qualité de l'air</t>
  </si>
  <si>
    <t>Identité de la collectivité</t>
  </si>
  <si>
    <t>Nom de la collectivité ou EPCI</t>
  </si>
  <si>
    <t>Statut</t>
  </si>
  <si>
    <t>Région</t>
  </si>
  <si>
    <t>En revanche, pour tous les autres secteurs, sont considérées les émissions liées à la production nationale d'électricité et à la production de chaleur et de froid des réseaux considérés, à proportion de la consommation finale d'électricité, de chaleur et de froid de chacun des secteurs.</t>
  </si>
  <si>
    <r>
      <t xml:space="preserve">Emissions GES 
</t>
    </r>
    <r>
      <rPr>
        <b/>
        <u/>
        <sz val="11"/>
        <color rgb="FFFF0000"/>
        <rFont val="Calibri"/>
        <family val="2"/>
        <scheme val="minor"/>
      </rPr>
      <t>en</t>
    </r>
    <r>
      <rPr>
        <u/>
        <sz val="11"/>
        <color rgb="FFFF0000"/>
        <rFont val="Calibri"/>
        <family val="2"/>
        <scheme val="minor"/>
      </rPr>
      <t xml:space="preserve"> </t>
    </r>
    <r>
      <rPr>
        <b/>
        <u/>
        <sz val="11"/>
        <color rgb="FFFF0000"/>
        <rFont val="Calibri"/>
        <family val="2"/>
        <scheme val="minor"/>
      </rPr>
      <t>2021</t>
    </r>
    <r>
      <rPr>
        <sz val="11"/>
        <color theme="1"/>
        <rFont val="Calibri"/>
        <family val="2"/>
        <scheme val="minor"/>
      </rPr>
      <t xml:space="preserve">
</t>
    </r>
    <r>
      <rPr>
        <b/>
        <i/>
        <sz val="11"/>
        <color theme="1"/>
        <rFont val="Calibri"/>
        <family val="2"/>
        <scheme val="minor"/>
      </rPr>
      <t>en TeqCO</t>
    </r>
    <r>
      <rPr>
        <b/>
        <i/>
        <vertAlign val="subscript"/>
        <sz val="11"/>
        <color theme="1"/>
        <rFont val="Calibri"/>
        <family val="2"/>
        <scheme val="minor"/>
      </rPr>
      <t>2</t>
    </r>
  </si>
  <si>
    <r>
      <t xml:space="preserve">Emissions GES 
</t>
    </r>
    <r>
      <rPr>
        <b/>
        <u/>
        <sz val="11"/>
        <color rgb="FFFF0000"/>
        <rFont val="Calibri"/>
        <family val="2"/>
        <scheme val="minor"/>
      </rPr>
      <t>en</t>
    </r>
    <r>
      <rPr>
        <u/>
        <sz val="11"/>
        <color rgb="FFFF0000"/>
        <rFont val="Calibri"/>
        <family val="2"/>
        <scheme val="minor"/>
      </rPr>
      <t xml:space="preserve"> </t>
    </r>
    <r>
      <rPr>
        <b/>
        <u/>
        <sz val="11"/>
        <color rgb="FFFF0000"/>
        <rFont val="Calibri"/>
        <family val="2"/>
        <scheme val="minor"/>
      </rPr>
      <t>2026</t>
    </r>
    <r>
      <rPr>
        <sz val="11"/>
        <color theme="1"/>
        <rFont val="Calibri"/>
        <family val="2"/>
        <scheme val="minor"/>
      </rPr>
      <t xml:space="preserve">
</t>
    </r>
    <r>
      <rPr>
        <b/>
        <i/>
        <sz val="11"/>
        <color theme="1"/>
        <rFont val="Calibri"/>
        <family val="2"/>
        <scheme val="minor"/>
      </rPr>
      <t>en TeqCO</t>
    </r>
    <r>
      <rPr>
        <b/>
        <i/>
        <vertAlign val="subscript"/>
        <sz val="11"/>
        <color theme="1"/>
        <rFont val="Calibri"/>
        <family val="2"/>
        <scheme val="minor"/>
      </rPr>
      <t>2</t>
    </r>
  </si>
  <si>
    <r>
      <t xml:space="preserve">Emissions GES 
</t>
    </r>
    <r>
      <rPr>
        <b/>
        <u/>
        <sz val="11"/>
        <color rgb="FFFF0000"/>
        <rFont val="Calibri"/>
        <family val="2"/>
        <scheme val="minor"/>
      </rPr>
      <t>en</t>
    </r>
    <r>
      <rPr>
        <u/>
        <sz val="11"/>
        <color rgb="FFFF0000"/>
        <rFont val="Calibri"/>
        <family val="2"/>
        <scheme val="minor"/>
      </rPr>
      <t xml:space="preserve"> </t>
    </r>
    <r>
      <rPr>
        <b/>
        <u/>
        <sz val="11"/>
        <color rgb="FFFF0000"/>
        <rFont val="Calibri"/>
        <family val="2"/>
        <scheme val="minor"/>
      </rPr>
      <t>2050</t>
    </r>
    <r>
      <rPr>
        <sz val="11"/>
        <color theme="1"/>
        <rFont val="Calibri"/>
        <family val="2"/>
        <scheme val="minor"/>
      </rPr>
      <t xml:space="preserve">
</t>
    </r>
    <r>
      <rPr>
        <b/>
        <i/>
        <sz val="11"/>
        <color theme="1"/>
        <rFont val="Calibri"/>
        <family val="2"/>
        <scheme val="minor"/>
      </rPr>
      <t>en TeqCO</t>
    </r>
    <r>
      <rPr>
        <b/>
        <i/>
        <vertAlign val="subscript"/>
        <sz val="11"/>
        <color theme="1"/>
        <rFont val="Calibri"/>
        <family val="2"/>
        <scheme val="minor"/>
      </rPr>
      <t>2</t>
    </r>
  </si>
  <si>
    <t>Objectifs 2050</t>
  </si>
  <si>
    <t>Partie 2 - Données sur la séquestration nette de dioxyde de carbone des sols et de la forêt</t>
  </si>
  <si>
    <t>Forêt</t>
  </si>
  <si>
    <t>Terres cultivées et prairies</t>
  </si>
  <si>
    <t>Autres sols</t>
  </si>
  <si>
    <r>
      <t>Diagnostic pour les émissions de polluants atmosphéri</t>
    </r>
    <r>
      <rPr>
        <b/>
        <sz val="11"/>
        <rFont val="Calibri"/>
        <family val="2"/>
        <scheme val="minor"/>
      </rPr>
      <t>ques (en t/an)</t>
    </r>
  </si>
  <si>
    <t>Chaleur (en MWh)</t>
  </si>
  <si>
    <t>Electricité 
(en MWh)</t>
  </si>
  <si>
    <t>Biométhane (en MWh)</t>
  </si>
  <si>
    <t>Biocarburants (en MWh)</t>
  </si>
  <si>
    <t>Valorisation du potentiel d'énergie de récupération (en MWh)</t>
  </si>
  <si>
    <t>Nombre d'habitants (population totale)</t>
  </si>
  <si>
    <t>Le cas échéant, élaboration pour le compte des collectivités suivantes suite au transfert de compétence</t>
  </si>
  <si>
    <r>
      <rPr>
        <b/>
        <sz val="11"/>
        <color theme="1"/>
        <rFont val="Calibri"/>
        <family val="2"/>
        <scheme val="minor"/>
      </rPr>
      <t>Obligatoire :</t>
    </r>
    <r>
      <rPr>
        <sz val="11"/>
        <color theme="1"/>
        <rFont val="Calibri"/>
        <family val="2"/>
        <scheme val="minor"/>
      </rPr>
      <t xml:space="preserve">  les 8 secteurs "Résidentiel, Tertiaire, Transport routier, Autres transports, Agriculture, Déchets, Industrie hors branche énergie, Industrie branche énergie". </t>
    </r>
    <r>
      <rPr>
        <b/>
        <sz val="11"/>
        <color theme="1"/>
        <rFont val="Calibri"/>
        <family val="2"/>
        <scheme val="minor"/>
      </rPr>
      <t>Vous pouvez ajouter des lignes pour compléter votre liste d'actions</t>
    </r>
  </si>
  <si>
    <t>Intitulés des actions principales*</t>
  </si>
  <si>
    <t>*l'intitulé de l'action permettra d'appréhender la nature de l'action</t>
  </si>
  <si>
    <t>Valorisation du potentiel de stockage énergétique 
(en MWh)</t>
  </si>
  <si>
    <r>
      <t xml:space="preserve">Objectif de réduction des émissions de polluants atmosphériques </t>
    </r>
    <r>
      <rPr>
        <b/>
        <u/>
        <sz val="11"/>
        <color rgb="FFFF0000"/>
        <rFont val="Calibri"/>
        <family val="2"/>
        <scheme val="minor"/>
      </rPr>
      <t>pour 2021</t>
    </r>
    <r>
      <rPr>
        <b/>
        <sz val="11"/>
        <rFont val="Calibri"/>
        <family val="2"/>
        <scheme val="minor"/>
      </rPr>
      <t xml:space="preserve"> (en t/an)</t>
    </r>
  </si>
  <si>
    <r>
      <t xml:space="preserve">Objectif de réduction des émissions de polluants atmosphériques </t>
    </r>
    <r>
      <rPr>
        <b/>
        <u/>
        <sz val="11"/>
        <color rgb="FFFF0000"/>
        <rFont val="Calibri"/>
        <family val="2"/>
        <scheme val="minor"/>
      </rPr>
      <t>pour 2026</t>
    </r>
    <r>
      <rPr>
        <b/>
        <sz val="11"/>
        <color rgb="FFFF0000"/>
        <rFont val="Calibri"/>
        <family val="2"/>
        <scheme val="minor"/>
      </rPr>
      <t xml:space="preserve"> </t>
    </r>
    <r>
      <rPr>
        <b/>
        <sz val="11"/>
        <rFont val="Calibri"/>
        <family val="2"/>
        <scheme val="minor"/>
      </rPr>
      <t>(en t/an)</t>
    </r>
  </si>
  <si>
    <r>
      <t xml:space="preserve">Objectif de réduction des émissions de polluants atmosphériques </t>
    </r>
    <r>
      <rPr>
        <b/>
        <u/>
        <sz val="11"/>
        <color rgb="FFFF0000"/>
        <rFont val="Calibri"/>
        <family val="2"/>
        <scheme val="minor"/>
      </rPr>
      <t>pour 2050</t>
    </r>
    <r>
      <rPr>
        <b/>
        <sz val="11"/>
        <rFont val="Calibri"/>
        <family val="2"/>
        <scheme val="minor"/>
      </rPr>
      <t xml:space="preserve"> (en t/an)</t>
    </r>
  </si>
  <si>
    <t>Ce document est le cadre par lequel les collectivités vont renseigner les informations requises par le code de l'environnement sur leurs plan climat-air-énergie territorial.</t>
  </si>
  <si>
    <t>Il est déposé sur le site www.territoires-climat.ademe.fr</t>
  </si>
  <si>
    <t>Rappel méthodologique. Pour les GES, il s’agit des émissions directes, mais « liées à la consommation » pour le secteur énergétique :</t>
  </si>
  <si>
    <t>Ainsi, ne sont pas considérées les installations de production d'électricité, de chaleur et de froid du territoire. Les émissions de la branche énergie ne sont donc pas requises.</t>
  </si>
  <si>
    <r>
      <t xml:space="preserve">Emissions GES 
</t>
    </r>
    <r>
      <rPr>
        <b/>
        <u/>
        <sz val="11"/>
        <color rgb="FFFF0000"/>
        <rFont val="Calibri"/>
        <family val="2"/>
        <scheme val="minor"/>
      </rPr>
      <t>en</t>
    </r>
    <r>
      <rPr>
        <u/>
        <sz val="11"/>
        <color rgb="FFFF0000"/>
        <rFont val="Calibri"/>
        <family val="2"/>
        <scheme val="minor"/>
      </rPr>
      <t xml:space="preserve"> </t>
    </r>
    <r>
      <rPr>
        <b/>
        <u/>
        <sz val="11"/>
        <color rgb="FFFF0000"/>
        <rFont val="Calibri"/>
        <family val="2"/>
        <scheme val="minor"/>
      </rPr>
      <t>2030-31</t>
    </r>
    <r>
      <rPr>
        <sz val="11"/>
        <color theme="1"/>
        <rFont val="Calibri"/>
        <family val="2"/>
        <scheme val="minor"/>
      </rPr>
      <t xml:space="preserve">
</t>
    </r>
    <r>
      <rPr>
        <b/>
        <i/>
        <sz val="11"/>
        <color theme="1"/>
        <rFont val="Calibri"/>
        <family val="2"/>
        <scheme val="minor"/>
      </rPr>
      <t>en TeqCO</t>
    </r>
    <r>
      <rPr>
        <b/>
        <i/>
        <vertAlign val="subscript"/>
        <sz val="11"/>
        <color theme="1"/>
        <rFont val="Calibri"/>
        <family val="2"/>
        <scheme val="minor"/>
      </rPr>
      <t xml:space="preserve">2
</t>
    </r>
    <r>
      <rPr>
        <sz val="11"/>
        <color theme="1"/>
        <rFont val="Calibri"/>
        <family val="2"/>
        <scheme val="minor"/>
      </rPr>
      <t>(Facultatif)</t>
    </r>
  </si>
  <si>
    <r>
      <t xml:space="preserve">Consommation d'énergétique finales 
</t>
    </r>
    <r>
      <rPr>
        <b/>
        <u/>
        <sz val="11"/>
        <color rgb="FFFF0000"/>
        <rFont val="Calibri"/>
        <family val="2"/>
        <scheme val="minor"/>
      </rPr>
      <t>en 2030-31</t>
    </r>
    <r>
      <rPr>
        <sz val="11"/>
        <color theme="1"/>
        <rFont val="Calibri"/>
        <family val="2"/>
        <scheme val="minor"/>
      </rPr>
      <t xml:space="preserve">
</t>
    </r>
    <r>
      <rPr>
        <b/>
        <i/>
        <sz val="11"/>
        <color theme="1"/>
        <rFont val="Calibri"/>
        <family val="2"/>
        <scheme val="minor"/>
      </rPr>
      <t xml:space="preserve">en GWh
</t>
    </r>
    <r>
      <rPr>
        <sz val="11"/>
        <color theme="1"/>
        <rFont val="Calibri"/>
        <family val="2"/>
        <scheme val="minor"/>
      </rPr>
      <t>(Facultatif)</t>
    </r>
  </si>
  <si>
    <r>
      <t xml:space="preserve">Consommation d'énergétique finales 
</t>
    </r>
    <r>
      <rPr>
        <b/>
        <u/>
        <sz val="11"/>
        <color rgb="FFFF0000"/>
        <rFont val="Calibri"/>
        <family val="2"/>
        <scheme val="minor"/>
      </rPr>
      <t>en 2050</t>
    </r>
    <r>
      <rPr>
        <sz val="11"/>
        <color theme="1"/>
        <rFont val="Calibri"/>
        <family val="2"/>
        <scheme val="minor"/>
      </rPr>
      <t xml:space="preserve">
</t>
    </r>
    <r>
      <rPr>
        <b/>
        <i/>
        <sz val="11"/>
        <color theme="1"/>
        <rFont val="Calibri"/>
        <family val="2"/>
        <scheme val="minor"/>
      </rPr>
      <t>en GWh</t>
    </r>
  </si>
  <si>
    <r>
      <t xml:space="preserve">Consommation d'énergétique finales 
</t>
    </r>
    <r>
      <rPr>
        <b/>
        <u/>
        <sz val="11"/>
        <color rgb="FFFF0000"/>
        <rFont val="Calibri"/>
        <family val="2"/>
        <scheme val="minor"/>
      </rPr>
      <t>en 2026</t>
    </r>
    <r>
      <rPr>
        <sz val="11"/>
        <color theme="1"/>
        <rFont val="Calibri"/>
        <family val="2"/>
        <scheme val="minor"/>
      </rPr>
      <t xml:space="preserve">
</t>
    </r>
    <r>
      <rPr>
        <b/>
        <i/>
        <sz val="11"/>
        <color theme="1"/>
        <rFont val="Calibri"/>
        <family val="2"/>
        <scheme val="minor"/>
      </rPr>
      <t>en GWh</t>
    </r>
  </si>
  <si>
    <r>
      <t xml:space="preserve">Consommation d'énergétique finales 
</t>
    </r>
    <r>
      <rPr>
        <b/>
        <u/>
        <sz val="11"/>
        <color rgb="FFFF0000"/>
        <rFont val="Calibri"/>
        <family val="2"/>
        <scheme val="minor"/>
      </rPr>
      <t>en 2021</t>
    </r>
    <r>
      <rPr>
        <sz val="11"/>
        <rFont val="Calibri"/>
        <family val="2"/>
        <scheme val="minor"/>
      </rPr>
      <t xml:space="preserve">
</t>
    </r>
    <r>
      <rPr>
        <b/>
        <i/>
        <sz val="11"/>
        <rFont val="Calibri"/>
        <family val="2"/>
        <scheme val="minor"/>
      </rPr>
      <t>en GWh</t>
    </r>
  </si>
  <si>
    <t>L'ensemble des onglets  sont à renseigner, depuis l'onglet "Cadre de dépôt" jusqu'au "6.Programme d'actions"</t>
  </si>
  <si>
    <r>
      <t xml:space="preserve">Séquestration nette de dioxyde de carbone
</t>
    </r>
    <r>
      <rPr>
        <b/>
        <i/>
        <sz val="11"/>
        <color rgb="FF000000"/>
        <rFont val="Calibri"/>
        <family val="2"/>
      </rPr>
      <t>en TeqCO2</t>
    </r>
  </si>
  <si>
    <t>Possibilité de développement</t>
  </si>
  <si>
    <t>Biodiversité (y compris milieux naturels)</t>
  </si>
  <si>
    <t>Domaines et milieux de vulnérabilité</t>
  </si>
  <si>
    <t>Partie 4 - Vulnérabilité du territoire et adaptation au changement climatique</t>
  </si>
  <si>
    <t>Tertiaire (y compris patrimoine bâti de la collectivité)</t>
  </si>
  <si>
    <t>Le principe est d’identifier les principaux secteurs concernés.</t>
  </si>
  <si>
    <t>Autres secteurs n°1</t>
  </si>
  <si>
    <t>Autres secteurs n°2</t>
  </si>
  <si>
    <t>Autres secteurs n°3</t>
  </si>
  <si>
    <t>Collectivité porteuse</t>
  </si>
  <si>
    <r>
      <t xml:space="preserve">Objectif de réduction des émissions de polluants atmosphériques </t>
    </r>
    <r>
      <rPr>
        <b/>
        <u/>
        <sz val="11"/>
        <color rgb="FFFF0000"/>
        <rFont val="Calibri"/>
        <family val="2"/>
        <scheme val="minor"/>
      </rPr>
      <t>pour 2030-31</t>
    </r>
    <r>
      <rPr>
        <b/>
        <sz val="11"/>
        <rFont val="Calibri"/>
        <family val="2"/>
        <scheme val="minor"/>
      </rPr>
      <t xml:space="preserve"> (en t/an)
</t>
    </r>
    <r>
      <rPr>
        <sz val="11"/>
        <rFont val="Calibri"/>
        <family val="2"/>
        <scheme val="minor"/>
      </rPr>
      <t>(Facultatif)</t>
    </r>
  </si>
  <si>
    <r>
      <t xml:space="preserve">Objectifs 2030-31
</t>
    </r>
    <r>
      <rPr>
        <sz val="10"/>
        <rFont val="Calibri"/>
        <family val="2"/>
        <scheme val="minor"/>
      </rPr>
      <t>(Facultatif)</t>
    </r>
  </si>
  <si>
    <t>type de porteur</t>
  </si>
  <si>
    <t>Collectivité infra</t>
  </si>
  <si>
    <t>Etablissement public local</t>
  </si>
  <si>
    <t>Etablissement consultaire</t>
  </si>
  <si>
    <t>Entreprise</t>
  </si>
  <si>
    <t>Association</t>
  </si>
  <si>
    <t>Observations/Remarques</t>
  </si>
  <si>
    <t>Vous pourrez utiliser les cellules "Observations/Remarques" présentes à chaque feuille pour remonter les éventuelles difficultés dans le remplissage du document.</t>
  </si>
  <si>
    <t>Communauté de communes Terre des 2 Caps</t>
  </si>
  <si>
    <t>EPCI</t>
  </si>
  <si>
    <t>22 134 (2016)</t>
  </si>
  <si>
    <t>Hauts-de-France</t>
  </si>
  <si>
    <t>PCAET du Pays Boulonnais</t>
  </si>
  <si>
    <t>Utilisation de l'outil ADLO (Ademe) - Données OCS2D 2015</t>
  </si>
  <si>
    <t>Oui</t>
  </si>
  <si>
    <t>Données ATMO Hauts-de-France</t>
  </si>
  <si>
    <t>Données issues du Schéma de développement des énergies renouvelables et de récupération réalisé par le Parc naturel régional des Caps et Marais d'Opale et du COT ENR</t>
  </si>
  <si>
    <t>Données émissions GES : MyEmiss'Air ATMO HdF
Données consommations : PROSPER</t>
  </si>
  <si>
    <t>Mettre en place des opérations d'écologie industrielle territoriale</t>
  </si>
  <si>
    <t>Les industries</t>
  </si>
  <si>
    <t>les entreprises</t>
  </si>
  <si>
    <t>Accompagner le développement d'une économie locale verte et bleue innovante</t>
  </si>
  <si>
    <t>EPCI du Pays Boulonnais</t>
  </si>
  <si>
    <t>Mettre en cohérence la mise en œuvre des compétences et le fonctionnement des collectivités avec les objectifs du PCAET</t>
  </si>
  <si>
    <t>Permettre des actions de mutualisation entre les EPCI du Pays Boulonnais pour une meilleure gestion des ressources (biodiversité, eau,…)</t>
  </si>
  <si>
    <t>Généraliser l'éco-conditionnalité de la commande publique</t>
  </si>
  <si>
    <t>Collectivités du Pays Boulonnais</t>
  </si>
  <si>
    <t>Le Pays Boulonnais coordinateur de la transition énergétique et écologique</t>
  </si>
  <si>
    <t>Créer et animer un comité financier des partenaires pour faire le lien entre les entreprises et les fiannceurs</t>
  </si>
  <si>
    <t>Créer et gérer un budget participatif pour micro projets</t>
  </si>
  <si>
    <t>Créer et animer un club climat</t>
  </si>
  <si>
    <t>Définir et décliner un programme coordoné d'animation pour sensibiliser aux enjeux air, énergie, climat</t>
  </si>
  <si>
    <t>Permettre aux citoyens d'être acteur de la transition énergétique et écologique</t>
  </si>
  <si>
    <t>PNR CMO</t>
  </si>
  <si>
    <t xml:space="preserve">Nous avons fait le choix de présenter ici les actions trnaversales qui chapotent les orientations thématiques du PCAET du Pays Boulonnais (CA du Boulonnais, CC Terre des 2 Caps, CC Desvres Samer) et qui s'organisent dans l'orientation tranversale " FAIRE DE LA TRANSITION ENERGETIQUE ET ECOLOGIQUE UN LEVIER DE DEVELOPPEMENT TERRITORIAL AVEC UN ENJEU DE SOBRIETE". Les autres actions sont organisées autour de 5 orientations thématiques : DEVELOPPER UN MIX ENERGETIQUE AMBITIEUX ET INNOVANT DANS LE RESPECT DE LA QUALITE PATRIMONIALE ET PAYSAGERE DU TERRITOIRE; GERER DURABLEMENT LES RESSOURCES EN ASSURANT LA QUALITE DU CADRE DE VIE ET DE LA BIODIVERSITE; ENTREPRENDRE, PRODUIRE ET CONSOMMER DURABLEMENT; FAVORISER LES PROXIMITES ET LES MOBILITES MOINS CARBONNEES; REDUIRE L'IMPACT ENERGETIQUE DES BATIMENTS. Pour le programme d'action complet, se référer à l'annexe 5 du rapport final.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</si>
</sst>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vertAlign val="subscript"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theme="0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1"/>
      <color rgb="FF000000"/>
      <name val="Calibri"/>
      <family val="2"/>
      <charset val="1"/>
    </font>
    <font>
      <b/>
      <sz val="16"/>
      <color rgb="FF000000"/>
      <name val="Calibri"/>
      <family val="2"/>
      <charset val="1"/>
    </font>
    <font>
      <b/>
      <u/>
      <sz val="14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0"/>
      <color rgb="FFFFFFFF"/>
      <name val="Calibri"/>
      <family val="2"/>
      <charset val="1"/>
    </font>
    <font>
      <b/>
      <u/>
      <sz val="11"/>
      <color rgb="FFFF0000"/>
      <name val="Calibri"/>
      <family val="2"/>
      <scheme val="minor"/>
    </font>
    <font>
      <u/>
      <sz val="11"/>
      <color rgb="FFFF0000"/>
      <name val="Calibri"/>
      <family val="2"/>
      <scheme val="minor"/>
    </font>
    <font>
      <u/>
      <sz val="10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color rgb="FF000000"/>
      <name val="Calibri"/>
      <family val="2"/>
    </font>
    <font>
      <sz val="10"/>
      <name val="Calibri"/>
      <family val="2"/>
      <scheme val="minor"/>
    </font>
    <font>
      <b/>
      <sz val="11"/>
      <color rgb="FFFFFFFF"/>
      <name val="Calibri"/>
      <family val="2"/>
      <charset val="1"/>
    </font>
    <font>
      <b/>
      <sz val="10"/>
      <color theme="0"/>
      <name val="Calibri"/>
      <family val="2"/>
      <charset val="1"/>
    </font>
    <font>
      <b/>
      <sz val="11"/>
      <color theme="0"/>
      <name val="Calibri"/>
      <family val="2"/>
      <charset val="1"/>
    </font>
  </fonts>
  <fills count="1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D9D9"/>
        <bgColor rgb="FFE6E0EC"/>
      </patternFill>
    </fill>
    <fill>
      <patternFill patternType="solid">
        <fgColor rgb="FFB7DEE8"/>
        <bgColor rgb="FFD9D9D9"/>
      </patternFill>
    </fill>
    <fill>
      <patternFill patternType="solid">
        <fgColor rgb="FF808080"/>
        <bgColor rgb="FF666666"/>
      </patternFill>
    </fill>
    <fill>
      <patternFill patternType="solid">
        <fgColor theme="0"/>
        <bgColor rgb="FFE6E0EC"/>
      </patternFill>
    </fill>
  </fills>
  <borders count="52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 tint="-0.499984740745262"/>
      </left>
      <right style="thin">
        <color theme="0"/>
      </right>
      <top style="thin">
        <color theme="0" tint="-0.499984740745262"/>
      </top>
      <bottom style="thin">
        <color theme="0"/>
      </bottom>
      <diagonal/>
    </border>
    <border>
      <left style="thin">
        <color theme="0"/>
      </left>
      <right/>
      <top style="thin">
        <color theme="0" tint="-0.499984740745262"/>
      </top>
      <bottom style="thin">
        <color theme="0"/>
      </bottom>
      <diagonal/>
    </border>
    <border>
      <left style="thin">
        <color theme="0" tint="-0.499984740745262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 tint="-0.499984740745262"/>
      </left>
      <right style="thin">
        <color theme="0"/>
      </right>
      <top style="thin">
        <color theme="0"/>
      </top>
      <bottom style="thin">
        <color theme="0" tint="-0.499984740745262"/>
      </bottom>
      <diagonal/>
    </border>
    <border>
      <left style="thin">
        <color theme="0"/>
      </left>
      <right/>
      <top style="thin">
        <color theme="0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/>
      </bottom>
      <diagonal/>
    </border>
    <border>
      <left style="thin">
        <color theme="0" tint="-0.499984740745262"/>
      </left>
      <right/>
      <top style="thin">
        <color theme="0"/>
      </top>
      <bottom style="thin">
        <color theme="0"/>
      </bottom>
      <diagonal/>
    </border>
    <border>
      <left style="thin">
        <color theme="0" tint="-0.499984740745262"/>
      </left>
      <right/>
      <top style="thin">
        <color theme="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/>
      </top>
      <bottom style="thin">
        <color theme="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/>
      </top>
      <bottom style="thin">
        <color theme="0" tint="-0.499984740745262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theme="0"/>
      </bottom>
      <diagonal/>
    </border>
    <border>
      <left style="thin">
        <color rgb="FF808080"/>
      </left>
      <right style="thin">
        <color rgb="FF808080"/>
      </right>
      <top style="thin">
        <color theme="0"/>
      </top>
      <bottom style="thin">
        <color theme="0"/>
      </bottom>
      <diagonal/>
    </border>
    <border>
      <left style="thin">
        <color rgb="FF808080"/>
      </left>
      <right style="thin">
        <color rgb="FF808080"/>
      </right>
      <top style="thin">
        <color theme="0"/>
      </top>
      <bottom style="thin">
        <color rgb="FFFFFFFF"/>
      </bottom>
      <diagonal/>
    </border>
    <border>
      <left style="medium">
        <color theme="0"/>
      </left>
      <right style="thin">
        <color rgb="FF808080"/>
      </right>
      <top style="medium">
        <color theme="0"/>
      </top>
      <bottom/>
      <diagonal/>
    </border>
    <border>
      <left style="thin">
        <color rgb="FF808080"/>
      </left>
      <right/>
      <top style="medium">
        <color theme="0"/>
      </top>
      <bottom style="thin">
        <color rgb="FFFFFFFF"/>
      </bottom>
      <diagonal/>
    </border>
    <border>
      <left style="thin">
        <color rgb="FF808080"/>
      </left>
      <right style="medium">
        <color theme="0"/>
      </right>
      <top style="medium">
        <color theme="0"/>
      </top>
      <bottom style="thin">
        <color rgb="FFFFFFFF"/>
      </bottom>
      <diagonal/>
    </border>
    <border>
      <left style="medium">
        <color theme="0"/>
      </left>
      <right style="thin">
        <color rgb="FF808080"/>
      </right>
      <top/>
      <bottom style="medium">
        <color theme="0"/>
      </bottom>
      <diagonal/>
    </border>
    <border>
      <left style="thin">
        <color rgb="FF808080"/>
      </left>
      <right/>
      <top style="thin">
        <color rgb="FFFFFFFF"/>
      </top>
      <bottom style="medium">
        <color theme="0"/>
      </bottom>
      <diagonal/>
    </border>
    <border>
      <left style="thin">
        <color rgb="FF808080"/>
      </left>
      <right style="medium">
        <color theme="0"/>
      </right>
      <top style="thin">
        <color rgb="FFFFFFFF"/>
      </top>
      <bottom style="medium">
        <color theme="0"/>
      </bottom>
      <diagonal/>
    </border>
    <border>
      <left style="thin">
        <color rgb="FF808080"/>
      </left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499984740745262"/>
      </left>
      <right/>
      <top/>
      <bottom/>
      <diagonal/>
    </border>
    <border>
      <left style="thin">
        <color rgb="FF808080"/>
      </left>
      <right style="thin">
        <color theme="0" tint="-0.499984740745262"/>
      </right>
      <top style="thin">
        <color rgb="FF808080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2">
    <xf numFmtId="0" fontId="0" fillId="0" borderId="0"/>
    <xf numFmtId="0" fontId="21" fillId="0" borderId="0"/>
  </cellStyleXfs>
  <cellXfs count="198">
    <xf numFmtId="0" fontId="0" fillId="0" borderId="0" xfId="0"/>
    <xf numFmtId="0" fontId="0" fillId="0" borderId="0" xfId="0" applyAlignment="1">
      <alignment wrapText="1"/>
    </xf>
    <xf numFmtId="0" fontId="0" fillId="4" borderId="0" xfId="0" applyFill="1" applyAlignment="1">
      <alignment wrapText="1"/>
    </xf>
    <xf numFmtId="0" fontId="0" fillId="4" borderId="0" xfId="0" applyFill="1" applyAlignment="1">
      <alignment horizontal="left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3" borderId="1" xfId="0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4" borderId="0" xfId="0" applyFill="1" applyBorder="1" applyAlignment="1">
      <alignment vertical="center" wrapText="1"/>
    </xf>
    <xf numFmtId="0" fontId="0" fillId="4" borderId="0" xfId="0" applyFill="1" applyBorder="1" applyAlignment="1">
      <alignment wrapText="1"/>
    </xf>
    <xf numFmtId="0" fontId="8" fillId="4" borderId="0" xfId="0" applyFont="1" applyFill="1" applyAlignment="1">
      <alignment horizontal="left" vertical="center"/>
    </xf>
    <xf numFmtId="0" fontId="4" fillId="5" borderId="4" xfId="0" applyFont="1" applyFill="1" applyBorder="1" applyAlignment="1">
      <alignment wrapText="1"/>
    </xf>
    <xf numFmtId="0" fontId="4" fillId="6" borderId="1" xfId="0" applyFont="1" applyFill="1" applyBorder="1" applyAlignment="1">
      <alignment vertical="center" wrapText="1"/>
    </xf>
    <xf numFmtId="0" fontId="0" fillId="4" borderId="0" xfId="0" applyFill="1"/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9" fillId="4" borderId="0" xfId="0" applyFont="1" applyFill="1" applyAlignment="1">
      <alignment wrapText="1"/>
    </xf>
    <xf numFmtId="0" fontId="0" fillId="8" borderId="0" xfId="0" applyFill="1" applyAlignment="1">
      <alignment wrapText="1"/>
    </xf>
    <xf numFmtId="0" fontId="0" fillId="4" borderId="0" xfId="0" applyFill="1" applyAlignment="1">
      <alignment horizontal="left" vertical="center"/>
    </xf>
    <xf numFmtId="0" fontId="10" fillId="3" borderId="8" xfId="0" applyFont="1" applyFill="1" applyBorder="1" applyAlignment="1">
      <alignment horizontal="center" vertical="center" wrapText="1"/>
    </xf>
    <xf numFmtId="0" fontId="10" fillId="9" borderId="8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vertical="center" wrapText="1"/>
    </xf>
    <xf numFmtId="0" fontId="4" fillId="4" borderId="0" xfId="0" applyFont="1" applyFill="1" applyBorder="1" applyAlignment="1">
      <alignment wrapText="1"/>
    </xf>
    <xf numFmtId="0" fontId="0" fillId="0" borderId="0" xfId="0" applyAlignment="1">
      <alignment wrapText="1"/>
    </xf>
    <xf numFmtId="0" fontId="0" fillId="4" borderId="0" xfId="0" applyFill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4" borderId="0" xfId="0" applyFill="1" applyAlignment="1"/>
    <xf numFmtId="0" fontId="0" fillId="0" borderId="0" xfId="0" applyAlignment="1">
      <alignment wrapText="1"/>
    </xf>
    <xf numFmtId="0" fontId="0" fillId="10" borderId="9" xfId="0" applyFill="1" applyBorder="1" applyAlignment="1">
      <alignment vertical="center"/>
    </xf>
    <xf numFmtId="0" fontId="0" fillId="10" borderId="5" xfId="0" applyFill="1" applyBorder="1" applyAlignment="1">
      <alignment vertical="center"/>
    </xf>
    <xf numFmtId="0" fontId="0" fillId="11" borderId="9" xfId="0" applyFill="1" applyBorder="1" applyAlignment="1">
      <alignment vertical="center"/>
    </xf>
    <xf numFmtId="0" fontId="0" fillId="11" borderId="5" xfId="0" applyFill="1" applyBorder="1" applyAlignment="1">
      <alignment vertical="center"/>
    </xf>
    <xf numFmtId="0" fontId="0" fillId="0" borderId="0" xfId="0" applyAlignment="1">
      <alignment wrapText="1"/>
    </xf>
    <xf numFmtId="0" fontId="0" fillId="10" borderId="9" xfId="0" applyFill="1" applyBorder="1" applyAlignment="1">
      <alignment horizontal="right" vertical="center" wrapText="1"/>
    </xf>
    <xf numFmtId="0" fontId="0" fillId="11" borderId="9" xfId="0" applyFill="1" applyBorder="1" applyAlignment="1">
      <alignment horizontal="right" vertical="center" wrapText="1"/>
    </xf>
    <xf numFmtId="0" fontId="0" fillId="10" borderId="9" xfId="0" applyFill="1" applyBorder="1" applyAlignment="1">
      <alignment horizontal="left" vertical="center" wrapText="1"/>
    </xf>
    <xf numFmtId="0" fontId="0" fillId="4" borderId="0" xfId="0" applyFill="1" applyAlignment="1">
      <alignment wrapText="1"/>
    </xf>
    <xf numFmtId="0" fontId="1" fillId="0" borderId="0" xfId="0" applyFont="1"/>
    <xf numFmtId="0" fontId="0" fillId="0" borderId="0" xfId="0" applyAlignment="1">
      <alignment wrapText="1"/>
    </xf>
    <xf numFmtId="0" fontId="0" fillId="4" borderId="0" xfId="0" applyFill="1" applyAlignment="1">
      <alignment wrapText="1"/>
    </xf>
    <xf numFmtId="0" fontId="15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4" borderId="0" xfId="0" applyFill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15" fillId="0" borderId="3" xfId="0" applyFont="1" applyBorder="1" applyAlignment="1">
      <alignment wrapText="1"/>
    </xf>
    <xf numFmtId="0" fontId="0" fillId="12" borderId="0" xfId="0" applyFill="1"/>
    <xf numFmtId="0" fontId="6" fillId="0" borderId="0" xfId="0" applyFont="1"/>
    <xf numFmtId="0" fontId="18" fillId="0" borderId="0" xfId="0" applyFont="1"/>
    <xf numFmtId="0" fontId="4" fillId="5" borderId="14" xfId="0" applyFont="1" applyFill="1" applyBorder="1" applyAlignment="1">
      <alignment wrapText="1"/>
    </xf>
    <xf numFmtId="0" fontId="17" fillId="2" borderId="1" xfId="0" applyFont="1" applyFill="1" applyBorder="1" applyAlignment="1">
      <alignment horizontal="center" vertical="center" wrapText="1"/>
    </xf>
    <xf numFmtId="0" fontId="1" fillId="8" borderId="0" xfId="0" applyFont="1" applyFill="1" applyAlignment="1">
      <alignment wrapText="1"/>
    </xf>
    <xf numFmtId="0" fontId="8" fillId="4" borderId="0" xfId="0" applyFont="1" applyFill="1" applyBorder="1" applyAlignment="1">
      <alignment horizontal="left" vertical="center"/>
    </xf>
    <xf numFmtId="0" fontId="0" fillId="4" borderId="0" xfId="0" applyFill="1" applyBorder="1" applyAlignment="1">
      <alignment horizontal="left" vertical="center" wrapText="1"/>
    </xf>
    <xf numFmtId="0" fontId="0" fillId="4" borderId="0" xfId="0" applyFont="1" applyFill="1" applyBorder="1" applyAlignment="1">
      <alignment wrapText="1"/>
    </xf>
    <xf numFmtId="0" fontId="20" fillId="5" borderId="13" xfId="0" applyFont="1" applyFill="1" applyBorder="1" applyAlignment="1">
      <alignment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0" fillId="8" borderId="0" xfId="0" applyFill="1"/>
    <xf numFmtId="0" fontId="4" fillId="5" borderId="21" xfId="0" applyFont="1" applyFill="1" applyBorder="1" applyAlignment="1">
      <alignment vertical="center" wrapText="1"/>
    </xf>
    <xf numFmtId="0" fontId="4" fillId="5" borderId="22" xfId="0" applyFont="1" applyFill="1" applyBorder="1" applyAlignment="1">
      <alignment vertical="center" wrapText="1"/>
    </xf>
    <xf numFmtId="0" fontId="4" fillId="5" borderId="23" xfId="0" applyFont="1" applyFill="1" applyBorder="1" applyAlignment="1">
      <alignment vertical="center" wrapText="1"/>
    </xf>
    <xf numFmtId="0" fontId="4" fillId="5" borderId="24" xfId="0" applyFont="1" applyFill="1" applyBorder="1" applyAlignment="1">
      <alignment vertical="center" wrapText="1"/>
    </xf>
    <xf numFmtId="0" fontId="4" fillId="5" borderId="25" xfId="0" applyFont="1" applyFill="1" applyBorder="1" applyAlignment="1">
      <alignment vertical="center" wrapText="1"/>
    </xf>
    <xf numFmtId="0" fontId="4" fillId="5" borderId="26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21" fillId="0" borderId="0" xfId="1"/>
    <xf numFmtId="0" fontId="21" fillId="0" borderId="0" xfId="1" applyAlignment="1">
      <alignment wrapText="1"/>
    </xf>
    <xf numFmtId="0" fontId="23" fillId="13" borderId="0" xfId="1" applyFont="1" applyFill="1" applyAlignment="1">
      <alignment horizontal="left" vertical="center"/>
    </xf>
    <xf numFmtId="0" fontId="21" fillId="13" borderId="0" xfId="1" applyFill="1" applyAlignment="1">
      <alignment horizontal="left" vertical="center" wrapText="1"/>
    </xf>
    <xf numFmtId="0" fontId="21" fillId="13" borderId="0" xfId="1" applyFill="1" applyAlignment="1">
      <alignment horizontal="center" vertical="center" wrapText="1"/>
    </xf>
    <xf numFmtId="0" fontId="21" fillId="13" borderId="0" xfId="1" applyFill="1" applyBorder="1" applyAlignment="1">
      <alignment wrapText="1"/>
    </xf>
    <xf numFmtId="0" fontId="24" fillId="14" borderId="28" xfId="1" applyFont="1" applyFill="1" applyBorder="1" applyAlignment="1">
      <alignment horizontal="center" vertical="center" wrapText="1"/>
    </xf>
    <xf numFmtId="0" fontId="21" fillId="0" borderId="27" xfId="1" applyBorder="1" applyAlignment="1">
      <alignment horizontal="center" wrapText="1"/>
    </xf>
    <xf numFmtId="0" fontId="21" fillId="0" borderId="0" xfId="1" applyAlignment="1">
      <alignment horizontal="center"/>
    </xf>
    <xf numFmtId="0" fontId="25" fillId="15" borderId="32" xfId="1" applyFont="1" applyFill="1" applyBorder="1" applyAlignment="1">
      <alignment vertical="center" wrapText="1"/>
    </xf>
    <xf numFmtId="0" fontId="25" fillId="15" borderId="33" xfId="1" applyFont="1" applyFill="1" applyBorder="1" applyAlignment="1">
      <alignment vertical="center" wrapText="1"/>
    </xf>
    <xf numFmtId="0" fontId="25" fillId="15" borderId="34" xfId="1" applyFont="1" applyFill="1" applyBorder="1" applyAlignment="1">
      <alignment vertical="center" wrapText="1"/>
    </xf>
    <xf numFmtId="0" fontId="21" fillId="16" borderId="0" xfId="1" applyFill="1" applyAlignment="1">
      <alignment horizontal="left" vertical="center" wrapText="1"/>
    </xf>
    <xf numFmtId="0" fontId="22" fillId="8" borderId="0" xfId="1" applyFont="1" applyFill="1" applyBorder="1" applyAlignment="1">
      <alignment vertical="center" wrapText="1"/>
    </xf>
    <xf numFmtId="0" fontId="21" fillId="8" borderId="0" xfId="1" applyFill="1"/>
    <xf numFmtId="0" fontId="21" fillId="16" borderId="0" xfId="1" applyFill="1" applyBorder="1" applyAlignment="1">
      <alignment wrapText="1"/>
    </xf>
    <xf numFmtId="0" fontId="21" fillId="8" borderId="0" xfId="1" applyFill="1" applyAlignment="1">
      <alignment horizontal="center"/>
    </xf>
    <xf numFmtId="0" fontId="6" fillId="8" borderId="0" xfId="0" applyFont="1" applyFill="1"/>
    <xf numFmtId="0" fontId="0" fillId="0" borderId="0" xfId="0" applyAlignment="1">
      <alignment horizontal="left" wrapText="1"/>
    </xf>
    <xf numFmtId="0" fontId="0" fillId="0" borderId="1" xfId="0" applyBorder="1" applyAlignment="1">
      <alignment horizontal="center" wrapText="1"/>
    </xf>
    <xf numFmtId="0" fontId="0" fillId="0" borderId="0" xfId="0" applyAlignment="1">
      <alignment wrapText="1"/>
    </xf>
    <xf numFmtId="0" fontId="28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5" fillId="0" borderId="3" xfId="0" applyFont="1" applyBorder="1" applyAlignment="1">
      <alignment wrapText="1"/>
    </xf>
    <xf numFmtId="0" fontId="21" fillId="13" borderId="0" xfId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3" fillId="5" borderId="16" xfId="0" applyFont="1" applyFill="1" applyBorder="1" applyAlignment="1">
      <alignment vertical="center" wrapText="1"/>
    </xf>
    <xf numFmtId="0" fontId="3" fillId="5" borderId="18" xfId="0" applyFont="1" applyFill="1" applyBorder="1" applyAlignment="1">
      <alignment vertical="center" wrapText="1"/>
    </xf>
    <xf numFmtId="0" fontId="1" fillId="4" borderId="0" xfId="0" applyFont="1" applyFill="1" applyBorder="1" applyAlignment="1">
      <alignment vertical="center" wrapText="1"/>
    </xf>
    <xf numFmtId="0" fontId="0" fillId="4" borderId="48" xfId="0" applyFill="1" applyBorder="1" applyAlignment="1">
      <alignment wrapText="1"/>
    </xf>
    <xf numFmtId="0" fontId="3" fillId="5" borderId="1" xfId="0" applyFont="1" applyFill="1" applyBorder="1" applyAlignment="1">
      <alignment vertical="center" wrapText="1"/>
    </xf>
    <xf numFmtId="0" fontId="3" fillId="5" borderId="23" xfId="0" applyFont="1" applyFill="1" applyBorder="1" applyAlignment="1">
      <alignment vertical="center" wrapText="1"/>
    </xf>
    <xf numFmtId="0" fontId="25" fillId="15" borderId="1" xfId="1" applyFont="1" applyFill="1" applyBorder="1" applyAlignment="1">
      <alignment vertical="center" wrapText="1"/>
    </xf>
    <xf numFmtId="0" fontId="33" fillId="15" borderId="32" xfId="1" applyFont="1" applyFill="1" applyBorder="1" applyAlignment="1">
      <alignment vertical="center" wrapText="1"/>
    </xf>
    <xf numFmtId="0" fontId="34" fillId="15" borderId="49" xfId="1" applyFont="1" applyFill="1" applyBorder="1" applyAlignment="1">
      <alignment vertical="center" wrapText="1"/>
    </xf>
    <xf numFmtId="0" fontId="32" fillId="15" borderId="1" xfId="1" applyFont="1" applyFill="1" applyBorder="1" applyAlignment="1">
      <alignment vertical="center" wrapText="1"/>
    </xf>
    <xf numFmtId="0" fontId="34" fillId="15" borderId="1" xfId="1" applyFont="1" applyFill="1" applyBorder="1" applyAlignment="1">
      <alignment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0" fontId="0" fillId="4" borderId="0" xfId="0" applyFill="1" applyBorder="1" applyAlignment="1">
      <alignment horizontal="center" vertical="center" wrapText="1"/>
    </xf>
    <xf numFmtId="3" fontId="21" fillId="0" borderId="27" xfId="1" applyNumberFormat="1" applyBorder="1" applyAlignment="1">
      <alignment horizontal="center" wrapText="1"/>
    </xf>
    <xf numFmtId="1" fontId="0" fillId="0" borderId="1" xfId="0" applyNumberFormat="1" applyBorder="1" applyAlignment="1">
      <alignment horizontal="center" vertical="center" wrapText="1"/>
    </xf>
    <xf numFmtId="0" fontId="11" fillId="5" borderId="9" xfId="0" applyFont="1" applyFill="1" applyBorder="1" applyAlignment="1">
      <alignment horizontal="center" vertical="center" wrapText="1"/>
    </xf>
    <xf numFmtId="0" fontId="17" fillId="8" borderId="0" xfId="0" applyFont="1" applyFill="1" applyAlignment="1">
      <alignment wrapText="1"/>
    </xf>
    <xf numFmtId="0" fontId="21" fillId="0" borderId="41" xfId="1" applyBorder="1" applyAlignment="1">
      <alignment horizontal="center" wrapText="1"/>
    </xf>
    <xf numFmtId="0" fontId="21" fillId="0" borderId="0" xfId="1" applyBorder="1" applyAlignment="1">
      <alignment horizontal="center" wrapText="1"/>
    </xf>
    <xf numFmtId="0" fontId="6" fillId="8" borderId="0" xfId="0" applyFont="1" applyFill="1" applyAlignment="1">
      <alignment horizontal="center" vertical="center" wrapText="1"/>
    </xf>
    <xf numFmtId="0" fontId="21" fillId="0" borderId="41" xfId="1" applyBorder="1" applyAlignment="1">
      <alignment horizontal="center" vertical="center" wrapText="1"/>
    </xf>
    <xf numFmtId="0" fontId="21" fillId="0" borderId="0" xfId="1" applyBorder="1" applyAlignment="1">
      <alignment horizontal="center" vertical="center" wrapText="1"/>
    </xf>
    <xf numFmtId="0" fontId="21" fillId="13" borderId="0" xfId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22" fillId="0" borderId="0" xfId="1" applyFont="1" applyBorder="1" applyAlignment="1">
      <alignment horizontal="center" vertical="center" wrapText="1"/>
    </xf>
    <xf numFmtId="0" fontId="21" fillId="13" borderId="35" xfId="1" applyFill="1" applyBorder="1" applyAlignment="1">
      <alignment horizontal="center" vertical="center" wrapText="1"/>
    </xf>
    <xf numFmtId="0" fontId="21" fillId="13" borderId="38" xfId="1" applyFill="1" applyBorder="1" applyAlignment="1">
      <alignment horizontal="center" vertical="center" wrapText="1"/>
    </xf>
    <xf numFmtId="0" fontId="25" fillId="15" borderId="36" xfId="1" applyFont="1" applyFill="1" applyBorder="1" applyAlignment="1">
      <alignment horizontal="center" vertical="center" wrapText="1"/>
    </xf>
    <xf numFmtId="0" fontId="25" fillId="15" borderId="37" xfId="1" applyFont="1" applyFill="1" applyBorder="1" applyAlignment="1">
      <alignment horizontal="center" vertical="center" wrapText="1"/>
    </xf>
    <xf numFmtId="0" fontId="25" fillId="15" borderId="39" xfId="1" applyFont="1" applyFill="1" applyBorder="1" applyAlignment="1">
      <alignment horizontal="center" vertical="center" wrapText="1"/>
    </xf>
    <xf numFmtId="0" fontId="25" fillId="15" borderId="40" xfId="1" applyFont="1" applyFill="1" applyBorder="1" applyAlignment="1">
      <alignment horizontal="center" vertical="center" wrapText="1"/>
    </xf>
    <xf numFmtId="0" fontId="21" fillId="0" borderId="6" xfId="1" applyBorder="1" applyAlignment="1">
      <alignment horizontal="center" vertical="center" wrapText="1"/>
    </xf>
    <xf numFmtId="0" fontId="21" fillId="0" borderId="7" xfId="1" applyBorder="1" applyAlignment="1">
      <alignment horizontal="center" vertical="center" wrapText="1"/>
    </xf>
    <xf numFmtId="0" fontId="21" fillId="0" borderId="3" xfId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19" fillId="5" borderId="13" xfId="0" applyFont="1" applyFill="1" applyBorder="1" applyAlignment="1">
      <alignment horizontal="center" vertical="center" wrapText="1"/>
    </xf>
    <xf numFmtId="0" fontId="19" fillId="5" borderId="19" xfId="0" applyFont="1" applyFill="1" applyBorder="1" applyAlignment="1">
      <alignment horizontal="center" vertical="center" wrapText="1"/>
    </xf>
    <xf numFmtId="0" fontId="19" fillId="5" borderId="20" xfId="0" applyFont="1" applyFill="1" applyBorder="1" applyAlignment="1">
      <alignment horizontal="center" vertical="center" wrapText="1"/>
    </xf>
    <xf numFmtId="0" fontId="3" fillId="5" borderId="16" xfId="0" applyFont="1" applyFill="1" applyBorder="1" applyAlignment="1">
      <alignment horizontal="center" vertical="center" wrapText="1"/>
    </xf>
    <xf numFmtId="0" fontId="4" fillId="5" borderId="17" xfId="0" applyFont="1" applyFill="1" applyBorder="1" applyAlignment="1">
      <alignment horizontal="center" wrapText="1"/>
    </xf>
    <xf numFmtId="0" fontId="11" fillId="5" borderId="16" xfId="0" applyFont="1" applyFill="1" applyBorder="1" applyAlignment="1">
      <alignment horizontal="center" vertical="center" wrapText="1"/>
    </xf>
    <xf numFmtId="0" fontId="14" fillId="5" borderId="17" xfId="0" applyFont="1" applyFill="1" applyBorder="1" applyAlignment="1">
      <alignment horizontal="center" wrapText="1"/>
    </xf>
    <xf numFmtId="0" fontId="32" fillId="15" borderId="6" xfId="1" applyFont="1" applyFill="1" applyBorder="1" applyAlignment="1">
      <alignment horizontal="left" vertical="center" wrapText="1"/>
    </xf>
    <xf numFmtId="0" fontId="32" fillId="15" borderId="3" xfId="1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4" borderId="0" xfId="0" applyFont="1" applyFill="1" applyAlignment="1">
      <alignment horizontal="left" wrapText="1"/>
    </xf>
    <xf numFmtId="0" fontId="0" fillId="0" borderId="0" xfId="0" applyAlignment="1">
      <alignment wrapText="1"/>
    </xf>
    <xf numFmtId="0" fontId="3" fillId="7" borderId="13" xfId="0" applyFont="1" applyFill="1" applyBorder="1" applyAlignment="1">
      <alignment horizontal="left" vertical="center" wrapText="1"/>
    </xf>
    <xf numFmtId="0" fontId="3" fillId="7" borderId="51" xfId="0" applyFont="1" applyFill="1" applyBorder="1" applyAlignment="1">
      <alignment horizontal="left" vertical="center" wrapText="1"/>
    </xf>
    <xf numFmtId="0" fontId="0" fillId="0" borderId="6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4" borderId="0" xfId="0" applyFill="1" applyAlignment="1">
      <alignment horizontal="left" wrapText="1"/>
    </xf>
    <xf numFmtId="0" fontId="3" fillId="5" borderId="0" xfId="0" applyFont="1" applyFill="1" applyBorder="1" applyAlignment="1">
      <alignment horizontal="center" vertical="center"/>
    </xf>
    <xf numFmtId="0" fontId="3" fillId="5" borderId="50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5" fillId="0" borderId="7" xfId="0" applyFont="1" applyBorder="1" applyAlignment="1">
      <alignment wrapText="1"/>
    </xf>
    <xf numFmtId="0" fontId="15" fillId="0" borderId="3" xfId="0" applyFont="1" applyBorder="1" applyAlignment="1">
      <alignment wrapText="1"/>
    </xf>
    <xf numFmtId="0" fontId="0" fillId="0" borderId="7" xfId="0" applyBorder="1" applyAlignment="1">
      <alignment wrapText="1"/>
    </xf>
    <xf numFmtId="0" fontId="0" fillId="0" borderId="3" xfId="0" applyBorder="1" applyAlignment="1">
      <alignment wrapText="1"/>
    </xf>
    <xf numFmtId="0" fontId="10" fillId="0" borderId="7" xfId="0" applyFont="1" applyBorder="1" applyAlignment="1">
      <alignment wrapText="1"/>
    </xf>
    <xf numFmtId="0" fontId="10" fillId="0" borderId="3" xfId="0" applyFont="1" applyBorder="1" applyAlignment="1">
      <alignment wrapText="1"/>
    </xf>
    <xf numFmtId="0" fontId="32" fillId="15" borderId="6" xfId="1" applyFont="1" applyFill="1" applyBorder="1" applyAlignment="1">
      <alignment horizontal="center" vertical="center" wrapText="1"/>
    </xf>
    <xf numFmtId="0" fontId="32" fillId="15" borderId="3" xfId="1" applyFont="1" applyFill="1" applyBorder="1" applyAlignment="1">
      <alignment horizontal="center" vertical="center" wrapText="1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9" borderId="10" xfId="0" applyFill="1" applyBorder="1" applyAlignment="1">
      <alignment horizontal="center" vertical="center" textRotation="90" wrapText="1"/>
    </xf>
    <xf numFmtId="0" fontId="0" fillId="9" borderId="11" xfId="0" applyFill="1" applyBorder="1" applyAlignment="1">
      <alignment horizontal="center" vertical="center" textRotation="90" wrapText="1"/>
    </xf>
    <xf numFmtId="0" fontId="0" fillId="9" borderId="12" xfId="0" applyFill="1" applyBorder="1" applyAlignment="1">
      <alignment horizontal="center" vertical="center" textRotation="90" wrapText="1"/>
    </xf>
    <xf numFmtId="0" fontId="0" fillId="3" borderId="10" xfId="0" applyFill="1" applyBorder="1" applyAlignment="1">
      <alignment horizontal="center" vertical="center" textRotation="90"/>
    </xf>
    <xf numFmtId="0" fontId="0" fillId="3" borderId="11" xfId="0" applyFill="1" applyBorder="1" applyAlignment="1">
      <alignment horizontal="center" vertical="center" textRotation="90"/>
    </xf>
    <xf numFmtId="0" fontId="0" fillId="3" borderId="12" xfId="0" applyFill="1" applyBorder="1" applyAlignment="1">
      <alignment horizontal="center" vertical="center" textRotation="90"/>
    </xf>
    <xf numFmtId="0" fontId="11" fillId="5" borderId="42" xfId="0" applyFont="1" applyFill="1" applyBorder="1" applyAlignment="1">
      <alignment horizontal="center" vertical="center"/>
    </xf>
    <xf numFmtId="0" fontId="11" fillId="5" borderId="43" xfId="0" applyFont="1" applyFill="1" applyBorder="1" applyAlignment="1">
      <alignment horizontal="center" vertical="center"/>
    </xf>
    <xf numFmtId="0" fontId="11" fillId="5" borderId="42" xfId="0" applyFont="1" applyFill="1" applyBorder="1" applyAlignment="1">
      <alignment horizontal="center" vertical="center" wrapText="1"/>
    </xf>
    <xf numFmtId="0" fontId="11" fillId="5" borderId="43" xfId="0" applyFont="1" applyFill="1" applyBorder="1" applyAlignment="1">
      <alignment horizontal="center" vertical="center" wrapText="1"/>
    </xf>
    <xf numFmtId="0" fontId="11" fillId="5" borderId="44" xfId="0" applyFont="1" applyFill="1" applyBorder="1" applyAlignment="1">
      <alignment horizontal="center" vertical="center" wrapText="1"/>
    </xf>
    <xf numFmtId="0" fontId="11" fillId="5" borderId="45" xfId="0" applyFont="1" applyFill="1" applyBorder="1" applyAlignment="1">
      <alignment horizontal="center" vertical="center" wrapText="1"/>
    </xf>
    <xf numFmtId="0" fontId="11" fillId="5" borderId="9" xfId="0" applyFont="1" applyFill="1" applyBorder="1" applyAlignment="1">
      <alignment horizontal="center" vertical="center" wrapText="1"/>
    </xf>
    <xf numFmtId="0" fontId="11" fillId="5" borderId="46" xfId="0" applyFont="1" applyFill="1" applyBorder="1" applyAlignment="1">
      <alignment horizontal="center" vertical="center"/>
    </xf>
    <xf numFmtId="0" fontId="11" fillId="5" borderId="47" xfId="0" applyFont="1" applyFill="1" applyBorder="1" applyAlignment="1">
      <alignment horizontal="center" vertical="center"/>
    </xf>
    <xf numFmtId="0" fontId="0" fillId="0" borderId="15" xfId="0" applyBorder="1" applyAlignment="1">
      <alignment horizontal="center"/>
    </xf>
    <xf numFmtId="0" fontId="0" fillId="0" borderId="0" xfId="0" applyAlignment="1">
      <alignment horizontal="center"/>
    </xf>
    <xf numFmtId="0" fontId="8" fillId="4" borderId="0" xfId="0" applyFont="1" applyFill="1"/>
    <xf numFmtId="0" fontId="0" fillId="10" borderId="9" xfId="0" applyFill="1" applyBorder="1" applyAlignment="1">
      <alignment vertical="center" wrapText="1"/>
    </xf>
    <xf numFmtId="0" fontId="0" fillId="11" borderId="9" xfId="0" applyFill="1" applyBorder="1" applyAlignment="1">
      <alignment vertical="center" wrapText="1"/>
    </xf>
    <xf numFmtId="0" fontId="0" fillId="11" borderId="5" xfId="0" applyFill="1" applyBorder="1" applyAlignment="1">
      <alignment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fmlaLink="$P$14" lockText="1" noThreeD="1"/>
</file>

<file path=xl/ctrlProps/ctrlProp10.xml><?xml version="1.0" encoding="utf-8"?>
<formControlPr xmlns="http://schemas.microsoft.com/office/spreadsheetml/2009/9/main" objectType="CheckBox" fmlaLink="$O$21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checked="Checked" lockText="1" noThreeD="1"/>
</file>

<file path=xl/ctrlProps/ctrlProp102.xml><?xml version="1.0" encoding="utf-8"?>
<formControlPr xmlns="http://schemas.microsoft.com/office/spreadsheetml/2009/9/main" objectType="CheckBox" checked="Checked" lockText="1" noThreeD="1"/>
</file>

<file path=xl/ctrlProps/ctrlProp11.xml><?xml version="1.0" encoding="utf-8"?>
<formControlPr xmlns="http://schemas.microsoft.com/office/spreadsheetml/2009/9/main" objectType="CheckBox" checked="Checked" fmlaLink="$O$22" lockText="1" noThreeD="1"/>
</file>

<file path=xl/ctrlProps/ctrlProp12.xml><?xml version="1.0" encoding="utf-8"?>
<formControlPr xmlns="http://schemas.microsoft.com/office/spreadsheetml/2009/9/main" objectType="CheckBox" fmlaLink="O23" lockText="1" noThreeD="1"/>
</file>

<file path=xl/ctrlProps/ctrlProp13.xml><?xml version="1.0" encoding="utf-8"?>
<formControlPr xmlns="http://schemas.microsoft.com/office/spreadsheetml/2009/9/main" objectType="CheckBox" fmlaLink="$O$25" lockText="1" noThreeD="1"/>
</file>

<file path=xl/ctrlProps/ctrlProp14.xml><?xml version="1.0" encoding="utf-8"?>
<formControlPr xmlns="http://schemas.microsoft.com/office/spreadsheetml/2009/9/main" objectType="CheckBox" fmlaLink="$O$26" lockText="1" noThreeD="1"/>
</file>

<file path=xl/ctrlProps/ctrlProp15.xml><?xml version="1.0" encoding="utf-8"?>
<formControlPr xmlns="http://schemas.microsoft.com/office/spreadsheetml/2009/9/main" objectType="CheckBox" fmlaLink="$O$27" lockText="1" noThreeD="1"/>
</file>

<file path=xl/ctrlProps/ctrlProp16.xml><?xml version="1.0" encoding="utf-8"?>
<formControlPr xmlns="http://schemas.microsoft.com/office/spreadsheetml/2009/9/main" objectType="CheckBox" fmlaLink="$P$13" lockText="1" noThreeD="1"/>
</file>

<file path=xl/ctrlProps/ctrlProp17.xml><?xml version="1.0" encoding="utf-8"?>
<formControlPr xmlns="http://schemas.microsoft.com/office/spreadsheetml/2009/9/main" objectType="CheckBox" fmlaLink="$P$15" lockText="1" noThreeD="1"/>
</file>

<file path=xl/ctrlProps/ctrlProp18.xml><?xml version="1.0" encoding="utf-8"?>
<formControlPr xmlns="http://schemas.microsoft.com/office/spreadsheetml/2009/9/main" objectType="CheckBox" fmlaLink="$P$16" lockText="1" noThreeD="1"/>
</file>

<file path=xl/ctrlProps/ctrlProp19.xml><?xml version="1.0" encoding="utf-8"?>
<formControlPr xmlns="http://schemas.microsoft.com/office/spreadsheetml/2009/9/main" objectType="CheckBox" fmlaLink="$P$17" lockText="1" noThreeD="1"/>
</file>

<file path=xl/ctrlProps/ctrlProp2.xml><?xml version="1.0" encoding="utf-8"?>
<formControlPr xmlns="http://schemas.microsoft.com/office/spreadsheetml/2009/9/main" objectType="CheckBox" checked="Checked" fmlaLink="$O$13" lockText="1" noThreeD="1"/>
</file>

<file path=xl/ctrlProps/ctrlProp20.xml><?xml version="1.0" encoding="utf-8"?>
<formControlPr xmlns="http://schemas.microsoft.com/office/spreadsheetml/2009/9/main" objectType="CheckBox" fmlaLink="$P$18" lockText="1" noThreeD="1"/>
</file>

<file path=xl/ctrlProps/ctrlProp21.xml><?xml version="1.0" encoding="utf-8"?>
<formControlPr xmlns="http://schemas.microsoft.com/office/spreadsheetml/2009/9/main" objectType="CheckBox" fmlaLink="$P$19" lockText="1" noThreeD="1"/>
</file>

<file path=xl/ctrlProps/ctrlProp22.xml><?xml version="1.0" encoding="utf-8"?>
<formControlPr xmlns="http://schemas.microsoft.com/office/spreadsheetml/2009/9/main" objectType="CheckBox" fmlaLink="$P$20" lockText="1" noThreeD="1"/>
</file>

<file path=xl/ctrlProps/ctrlProp23.xml><?xml version="1.0" encoding="utf-8"?>
<formControlPr xmlns="http://schemas.microsoft.com/office/spreadsheetml/2009/9/main" objectType="CheckBox" checked="Checked" fmlaLink="$P$21" lockText="1" noThreeD="1"/>
</file>

<file path=xl/ctrlProps/ctrlProp24.xml><?xml version="1.0" encoding="utf-8"?>
<formControlPr xmlns="http://schemas.microsoft.com/office/spreadsheetml/2009/9/main" objectType="CheckBox" fmlaLink="$P$22" lockText="1" noThreeD="1"/>
</file>

<file path=xl/ctrlProps/ctrlProp25.xml><?xml version="1.0" encoding="utf-8"?>
<formControlPr xmlns="http://schemas.microsoft.com/office/spreadsheetml/2009/9/main" objectType="CheckBox" fmlaLink="$P$23" lockText="1" noThreeD="1"/>
</file>

<file path=xl/ctrlProps/ctrlProp26.xml><?xml version="1.0" encoding="utf-8"?>
<formControlPr xmlns="http://schemas.microsoft.com/office/spreadsheetml/2009/9/main" objectType="CheckBox" fmlaLink="$P$24" lockText="1" noThreeD="1"/>
</file>

<file path=xl/ctrlProps/ctrlProp27.xml><?xml version="1.0" encoding="utf-8"?>
<formControlPr xmlns="http://schemas.microsoft.com/office/spreadsheetml/2009/9/main" objectType="CheckBox" fmlaLink="$P$25" lockText="1" noThreeD="1"/>
</file>

<file path=xl/ctrlProps/ctrlProp28.xml><?xml version="1.0" encoding="utf-8"?>
<formControlPr xmlns="http://schemas.microsoft.com/office/spreadsheetml/2009/9/main" objectType="CheckBox" fmlaLink="$P$26" lockText="1" noThreeD="1"/>
</file>

<file path=xl/ctrlProps/ctrlProp29.xml><?xml version="1.0" encoding="utf-8"?>
<formControlPr xmlns="http://schemas.microsoft.com/office/spreadsheetml/2009/9/main" objectType="CheckBox" fmlaLink="$P$27" lockText="1" noThreeD="1"/>
</file>

<file path=xl/ctrlProps/ctrlProp3.xml><?xml version="1.0" encoding="utf-8"?>
<formControlPr xmlns="http://schemas.microsoft.com/office/spreadsheetml/2009/9/main" objectType="CheckBox" checked="Checked" fmlaLink="$O$14" lockText="1" noThreeD="1"/>
</file>

<file path=xl/ctrlProps/ctrlProp30.xml><?xml version="1.0" encoding="utf-8"?>
<formControlPr xmlns="http://schemas.microsoft.com/office/spreadsheetml/2009/9/main" objectType="CheckBox" checked="Checked" fmlaLink="$Q$13" lockText="1" noThreeD="1"/>
</file>

<file path=xl/ctrlProps/ctrlProp31.xml><?xml version="1.0" encoding="utf-8"?>
<formControlPr xmlns="http://schemas.microsoft.com/office/spreadsheetml/2009/9/main" objectType="CheckBox" fmlaLink="$Q$14" lockText="1" noThreeD="1"/>
</file>

<file path=xl/ctrlProps/ctrlProp32.xml><?xml version="1.0" encoding="utf-8"?>
<formControlPr xmlns="http://schemas.microsoft.com/office/spreadsheetml/2009/9/main" objectType="CheckBox" checked="Checked" fmlaLink="$Q$15" lockText="1" noThreeD="1"/>
</file>

<file path=xl/ctrlProps/ctrlProp33.xml><?xml version="1.0" encoding="utf-8"?>
<formControlPr xmlns="http://schemas.microsoft.com/office/spreadsheetml/2009/9/main" objectType="CheckBox" checked="Checked" fmlaLink="$Q$16" lockText="1" noThreeD="1"/>
</file>

<file path=xl/ctrlProps/ctrlProp34.xml><?xml version="1.0" encoding="utf-8"?>
<formControlPr xmlns="http://schemas.microsoft.com/office/spreadsheetml/2009/9/main" objectType="CheckBox" checked="Checked" fmlaLink="$Q$17" lockText="1" noThreeD="1"/>
</file>

<file path=xl/ctrlProps/ctrlProp35.xml><?xml version="1.0" encoding="utf-8"?>
<formControlPr xmlns="http://schemas.microsoft.com/office/spreadsheetml/2009/9/main" objectType="CheckBox" checked="Checked" fmlaLink="$Q$18" lockText="1" noThreeD="1"/>
</file>

<file path=xl/ctrlProps/ctrlProp36.xml><?xml version="1.0" encoding="utf-8"?>
<formControlPr xmlns="http://schemas.microsoft.com/office/spreadsheetml/2009/9/main" objectType="CheckBox" checked="Checked" fmlaLink="$Q$19" lockText="1" noThreeD="1"/>
</file>

<file path=xl/ctrlProps/ctrlProp37.xml><?xml version="1.0" encoding="utf-8"?>
<formControlPr xmlns="http://schemas.microsoft.com/office/spreadsheetml/2009/9/main" objectType="CheckBox" fmlaLink="$Q$20" lockText="1" noThreeD="1"/>
</file>

<file path=xl/ctrlProps/ctrlProp38.xml><?xml version="1.0" encoding="utf-8"?>
<formControlPr xmlns="http://schemas.microsoft.com/office/spreadsheetml/2009/9/main" objectType="CheckBox" checked="Checked" fmlaLink="$Q$21" lockText="1" noThreeD="1"/>
</file>

<file path=xl/ctrlProps/ctrlProp39.xml><?xml version="1.0" encoding="utf-8"?>
<formControlPr xmlns="http://schemas.microsoft.com/office/spreadsheetml/2009/9/main" objectType="CheckBox" checked="Checked" fmlaLink="$Q$22" lockText="1" noThreeD="1"/>
</file>

<file path=xl/ctrlProps/ctrlProp4.xml><?xml version="1.0" encoding="utf-8"?>
<formControlPr xmlns="http://schemas.microsoft.com/office/spreadsheetml/2009/9/main" objectType="CheckBox" checked="Checked" fmlaLink="$O$15" lockText="1" noThreeD="1"/>
</file>

<file path=xl/ctrlProps/ctrlProp40.xml><?xml version="1.0" encoding="utf-8"?>
<formControlPr xmlns="http://schemas.microsoft.com/office/spreadsheetml/2009/9/main" objectType="CheckBox" fmlaLink="$Q$23" lockText="1" noThreeD="1"/>
</file>

<file path=xl/ctrlProps/ctrlProp41.xml><?xml version="1.0" encoding="utf-8"?>
<formControlPr xmlns="http://schemas.microsoft.com/office/spreadsheetml/2009/9/main" objectType="CheckBox" fmlaLink="$Q$24" lockText="1" noThreeD="1"/>
</file>

<file path=xl/ctrlProps/ctrlProp42.xml><?xml version="1.0" encoding="utf-8"?>
<formControlPr xmlns="http://schemas.microsoft.com/office/spreadsheetml/2009/9/main" objectType="CheckBox" fmlaLink="$Q$25" lockText="1" noThreeD="1"/>
</file>

<file path=xl/ctrlProps/ctrlProp43.xml><?xml version="1.0" encoding="utf-8"?>
<formControlPr xmlns="http://schemas.microsoft.com/office/spreadsheetml/2009/9/main" objectType="CheckBox" fmlaLink="$Q$26" lockText="1" noThreeD="1"/>
</file>

<file path=xl/ctrlProps/ctrlProp44.xml><?xml version="1.0" encoding="utf-8"?>
<formControlPr xmlns="http://schemas.microsoft.com/office/spreadsheetml/2009/9/main" objectType="CheckBox" fmlaLink="$Q$27" lockText="1" noThreeD="1"/>
</file>

<file path=xl/ctrlProps/ctrlProp45.xml><?xml version="1.0" encoding="utf-8"?>
<formControlPr xmlns="http://schemas.microsoft.com/office/spreadsheetml/2009/9/main" objectType="CheckBox" fmlaLink="$O$24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checked="Checked" fmlaLink="$O$16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fmlaLink="$P$14" lockText="1" noThreeD="1"/>
</file>

<file path=xl/ctrlProps/ctrlProp53.xml><?xml version="1.0" encoding="utf-8"?>
<formControlPr xmlns="http://schemas.microsoft.com/office/spreadsheetml/2009/9/main" objectType="CheckBox" checked="Checked" fmlaLink="$O$13" lockText="1" noThreeD="1"/>
</file>

<file path=xl/ctrlProps/ctrlProp54.xml><?xml version="1.0" encoding="utf-8"?>
<formControlPr xmlns="http://schemas.microsoft.com/office/spreadsheetml/2009/9/main" objectType="CheckBox" checked="Checked" fmlaLink="$O$14" lockText="1" noThreeD="1"/>
</file>

<file path=xl/ctrlProps/ctrlProp55.xml><?xml version="1.0" encoding="utf-8"?>
<formControlPr xmlns="http://schemas.microsoft.com/office/spreadsheetml/2009/9/main" objectType="CheckBox" checked="Checked" fmlaLink="$O$15" lockText="1" noThreeD="1"/>
</file>

<file path=xl/ctrlProps/ctrlProp56.xml><?xml version="1.0" encoding="utf-8"?>
<formControlPr xmlns="http://schemas.microsoft.com/office/spreadsheetml/2009/9/main" objectType="CheckBox" checked="Checked" fmlaLink="$O$16" lockText="1" noThreeD="1"/>
</file>

<file path=xl/ctrlProps/ctrlProp57.xml><?xml version="1.0" encoding="utf-8"?>
<formControlPr xmlns="http://schemas.microsoft.com/office/spreadsheetml/2009/9/main" objectType="CheckBox" checked="Checked" fmlaLink="$O$17" lockText="1" noThreeD="1"/>
</file>

<file path=xl/ctrlProps/ctrlProp58.xml><?xml version="1.0" encoding="utf-8"?>
<formControlPr xmlns="http://schemas.microsoft.com/office/spreadsheetml/2009/9/main" objectType="CheckBox" checked="Checked" fmlaLink="$O$18" lockText="1" noThreeD="1"/>
</file>

<file path=xl/ctrlProps/ctrlProp59.xml><?xml version="1.0" encoding="utf-8"?>
<formControlPr xmlns="http://schemas.microsoft.com/office/spreadsheetml/2009/9/main" objectType="CheckBox" checked="Checked" fmlaLink="$O$19" lockText="1" noThreeD="1"/>
</file>

<file path=xl/ctrlProps/ctrlProp6.xml><?xml version="1.0" encoding="utf-8"?>
<formControlPr xmlns="http://schemas.microsoft.com/office/spreadsheetml/2009/9/main" objectType="CheckBox" checked="Checked" fmlaLink="$O$17" lockText="1" noThreeD="1"/>
</file>

<file path=xl/ctrlProps/ctrlProp60.xml><?xml version="1.0" encoding="utf-8"?>
<formControlPr xmlns="http://schemas.microsoft.com/office/spreadsheetml/2009/9/main" objectType="CheckBox" fmlaLink="$O$20" lockText="1" noThreeD="1"/>
</file>

<file path=xl/ctrlProps/ctrlProp61.xml><?xml version="1.0" encoding="utf-8"?>
<formControlPr xmlns="http://schemas.microsoft.com/office/spreadsheetml/2009/9/main" objectType="CheckBox" fmlaLink="$O$21" lockText="1" noThreeD="1"/>
</file>

<file path=xl/ctrlProps/ctrlProp62.xml><?xml version="1.0" encoding="utf-8"?>
<formControlPr xmlns="http://schemas.microsoft.com/office/spreadsheetml/2009/9/main" objectType="CheckBox" checked="Checked" fmlaLink="$O$22" lockText="1" noThreeD="1"/>
</file>

<file path=xl/ctrlProps/ctrlProp63.xml><?xml version="1.0" encoding="utf-8"?>
<formControlPr xmlns="http://schemas.microsoft.com/office/spreadsheetml/2009/9/main" objectType="CheckBox" fmlaLink="O23" lockText="1" noThreeD="1"/>
</file>

<file path=xl/ctrlProps/ctrlProp64.xml><?xml version="1.0" encoding="utf-8"?>
<formControlPr xmlns="http://schemas.microsoft.com/office/spreadsheetml/2009/9/main" objectType="CheckBox" fmlaLink="$O$25" lockText="1" noThreeD="1"/>
</file>

<file path=xl/ctrlProps/ctrlProp65.xml><?xml version="1.0" encoding="utf-8"?>
<formControlPr xmlns="http://schemas.microsoft.com/office/spreadsheetml/2009/9/main" objectType="CheckBox" fmlaLink="$O$26" lockText="1" noThreeD="1"/>
</file>

<file path=xl/ctrlProps/ctrlProp66.xml><?xml version="1.0" encoding="utf-8"?>
<formControlPr xmlns="http://schemas.microsoft.com/office/spreadsheetml/2009/9/main" objectType="CheckBox" fmlaLink="$O$27" lockText="1" noThreeD="1"/>
</file>

<file path=xl/ctrlProps/ctrlProp67.xml><?xml version="1.0" encoding="utf-8"?>
<formControlPr xmlns="http://schemas.microsoft.com/office/spreadsheetml/2009/9/main" objectType="CheckBox" fmlaLink="$P$13" lockText="1" noThreeD="1"/>
</file>

<file path=xl/ctrlProps/ctrlProp68.xml><?xml version="1.0" encoding="utf-8"?>
<formControlPr xmlns="http://schemas.microsoft.com/office/spreadsheetml/2009/9/main" objectType="CheckBox" fmlaLink="$P$15" lockText="1" noThreeD="1"/>
</file>

<file path=xl/ctrlProps/ctrlProp69.xml><?xml version="1.0" encoding="utf-8"?>
<formControlPr xmlns="http://schemas.microsoft.com/office/spreadsheetml/2009/9/main" objectType="CheckBox" fmlaLink="$P$16" lockText="1" noThreeD="1"/>
</file>

<file path=xl/ctrlProps/ctrlProp7.xml><?xml version="1.0" encoding="utf-8"?>
<formControlPr xmlns="http://schemas.microsoft.com/office/spreadsheetml/2009/9/main" objectType="CheckBox" checked="Checked" fmlaLink="$O$18" lockText="1" noThreeD="1"/>
</file>

<file path=xl/ctrlProps/ctrlProp70.xml><?xml version="1.0" encoding="utf-8"?>
<formControlPr xmlns="http://schemas.microsoft.com/office/spreadsheetml/2009/9/main" objectType="CheckBox" fmlaLink="$P$17" lockText="1" noThreeD="1"/>
</file>

<file path=xl/ctrlProps/ctrlProp71.xml><?xml version="1.0" encoding="utf-8"?>
<formControlPr xmlns="http://schemas.microsoft.com/office/spreadsheetml/2009/9/main" objectType="CheckBox" fmlaLink="$P$18" lockText="1" noThreeD="1"/>
</file>

<file path=xl/ctrlProps/ctrlProp72.xml><?xml version="1.0" encoding="utf-8"?>
<formControlPr xmlns="http://schemas.microsoft.com/office/spreadsheetml/2009/9/main" objectType="CheckBox" fmlaLink="$P$19" lockText="1" noThreeD="1"/>
</file>

<file path=xl/ctrlProps/ctrlProp73.xml><?xml version="1.0" encoding="utf-8"?>
<formControlPr xmlns="http://schemas.microsoft.com/office/spreadsheetml/2009/9/main" objectType="CheckBox" fmlaLink="$P$20" lockText="1" noThreeD="1"/>
</file>

<file path=xl/ctrlProps/ctrlProp74.xml><?xml version="1.0" encoding="utf-8"?>
<formControlPr xmlns="http://schemas.microsoft.com/office/spreadsheetml/2009/9/main" objectType="CheckBox" checked="Checked" fmlaLink="$P$21" lockText="1" noThreeD="1"/>
</file>

<file path=xl/ctrlProps/ctrlProp75.xml><?xml version="1.0" encoding="utf-8"?>
<formControlPr xmlns="http://schemas.microsoft.com/office/spreadsheetml/2009/9/main" objectType="CheckBox" fmlaLink="$P$22" lockText="1" noThreeD="1"/>
</file>

<file path=xl/ctrlProps/ctrlProp76.xml><?xml version="1.0" encoding="utf-8"?>
<formControlPr xmlns="http://schemas.microsoft.com/office/spreadsheetml/2009/9/main" objectType="CheckBox" fmlaLink="$P$23" lockText="1" noThreeD="1"/>
</file>

<file path=xl/ctrlProps/ctrlProp77.xml><?xml version="1.0" encoding="utf-8"?>
<formControlPr xmlns="http://schemas.microsoft.com/office/spreadsheetml/2009/9/main" objectType="CheckBox" fmlaLink="$P$24" lockText="1" noThreeD="1"/>
</file>

<file path=xl/ctrlProps/ctrlProp78.xml><?xml version="1.0" encoding="utf-8"?>
<formControlPr xmlns="http://schemas.microsoft.com/office/spreadsheetml/2009/9/main" objectType="CheckBox" fmlaLink="$P$25" lockText="1" noThreeD="1"/>
</file>

<file path=xl/ctrlProps/ctrlProp79.xml><?xml version="1.0" encoding="utf-8"?>
<formControlPr xmlns="http://schemas.microsoft.com/office/spreadsheetml/2009/9/main" objectType="CheckBox" fmlaLink="$P$26" lockText="1" noThreeD="1"/>
</file>

<file path=xl/ctrlProps/ctrlProp8.xml><?xml version="1.0" encoding="utf-8"?>
<formControlPr xmlns="http://schemas.microsoft.com/office/spreadsheetml/2009/9/main" objectType="CheckBox" checked="Checked" fmlaLink="$O$19" lockText="1" noThreeD="1"/>
</file>

<file path=xl/ctrlProps/ctrlProp80.xml><?xml version="1.0" encoding="utf-8"?>
<formControlPr xmlns="http://schemas.microsoft.com/office/spreadsheetml/2009/9/main" objectType="CheckBox" fmlaLink="$P$27" lockText="1" noThreeD="1"/>
</file>

<file path=xl/ctrlProps/ctrlProp81.xml><?xml version="1.0" encoding="utf-8"?>
<formControlPr xmlns="http://schemas.microsoft.com/office/spreadsheetml/2009/9/main" objectType="CheckBox" checked="Checked" fmlaLink="$Q$13" lockText="1" noThreeD="1"/>
</file>

<file path=xl/ctrlProps/ctrlProp82.xml><?xml version="1.0" encoding="utf-8"?>
<formControlPr xmlns="http://schemas.microsoft.com/office/spreadsheetml/2009/9/main" objectType="CheckBox" fmlaLink="$Q$14" lockText="1" noThreeD="1"/>
</file>

<file path=xl/ctrlProps/ctrlProp83.xml><?xml version="1.0" encoding="utf-8"?>
<formControlPr xmlns="http://schemas.microsoft.com/office/spreadsheetml/2009/9/main" objectType="CheckBox" checked="Checked" fmlaLink="$Q$15" lockText="1" noThreeD="1"/>
</file>

<file path=xl/ctrlProps/ctrlProp84.xml><?xml version="1.0" encoding="utf-8"?>
<formControlPr xmlns="http://schemas.microsoft.com/office/spreadsheetml/2009/9/main" objectType="CheckBox" checked="Checked" fmlaLink="$Q$16" lockText="1" noThreeD="1"/>
</file>

<file path=xl/ctrlProps/ctrlProp85.xml><?xml version="1.0" encoding="utf-8"?>
<formControlPr xmlns="http://schemas.microsoft.com/office/spreadsheetml/2009/9/main" objectType="CheckBox" checked="Checked" fmlaLink="$Q$17" lockText="1" noThreeD="1"/>
</file>

<file path=xl/ctrlProps/ctrlProp86.xml><?xml version="1.0" encoding="utf-8"?>
<formControlPr xmlns="http://schemas.microsoft.com/office/spreadsheetml/2009/9/main" objectType="CheckBox" checked="Checked" fmlaLink="$Q$18" lockText="1" noThreeD="1"/>
</file>

<file path=xl/ctrlProps/ctrlProp87.xml><?xml version="1.0" encoding="utf-8"?>
<formControlPr xmlns="http://schemas.microsoft.com/office/spreadsheetml/2009/9/main" objectType="CheckBox" checked="Checked" fmlaLink="$Q$19" lockText="1" noThreeD="1"/>
</file>

<file path=xl/ctrlProps/ctrlProp88.xml><?xml version="1.0" encoding="utf-8"?>
<formControlPr xmlns="http://schemas.microsoft.com/office/spreadsheetml/2009/9/main" objectType="CheckBox" fmlaLink="$Q$20" lockText="1" noThreeD="1"/>
</file>

<file path=xl/ctrlProps/ctrlProp89.xml><?xml version="1.0" encoding="utf-8"?>
<formControlPr xmlns="http://schemas.microsoft.com/office/spreadsheetml/2009/9/main" objectType="CheckBox" checked="Checked" fmlaLink="$Q$21" lockText="1" noThreeD="1"/>
</file>

<file path=xl/ctrlProps/ctrlProp9.xml><?xml version="1.0" encoding="utf-8"?>
<formControlPr xmlns="http://schemas.microsoft.com/office/spreadsheetml/2009/9/main" objectType="CheckBox" fmlaLink="$O$20" lockText="1" noThreeD="1"/>
</file>

<file path=xl/ctrlProps/ctrlProp90.xml><?xml version="1.0" encoding="utf-8"?>
<formControlPr xmlns="http://schemas.microsoft.com/office/spreadsheetml/2009/9/main" objectType="CheckBox" checked="Checked" fmlaLink="$Q$22" lockText="1" noThreeD="1"/>
</file>

<file path=xl/ctrlProps/ctrlProp91.xml><?xml version="1.0" encoding="utf-8"?>
<formControlPr xmlns="http://schemas.microsoft.com/office/spreadsheetml/2009/9/main" objectType="CheckBox" fmlaLink="$Q$23" lockText="1" noThreeD="1"/>
</file>

<file path=xl/ctrlProps/ctrlProp92.xml><?xml version="1.0" encoding="utf-8"?>
<formControlPr xmlns="http://schemas.microsoft.com/office/spreadsheetml/2009/9/main" objectType="CheckBox" fmlaLink="$Q$24" lockText="1" noThreeD="1"/>
</file>

<file path=xl/ctrlProps/ctrlProp93.xml><?xml version="1.0" encoding="utf-8"?>
<formControlPr xmlns="http://schemas.microsoft.com/office/spreadsheetml/2009/9/main" objectType="CheckBox" fmlaLink="$Q$25" lockText="1" noThreeD="1"/>
</file>

<file path=xl/ctrlProps/ctrlProp94.xml><?xml version="1.0" encoding="utf-8"?>
<formControlPr xmlns="http://schemas.microsoft.com/office/spreadsheetml/2009/9/main" objectType="CheckBox" fmlaLink="$Q$26" lockText="1" noThreeD="1"/>
</file>

<file path=xl/ctrlProps/ctrlProp95.xml><?xml version="1.0" encoding="utf-8"?>
<formControlPr xmlns="http://schemas.microsoft.com/office/spreadsheetml/2009/9/main" objectType="CheckBox" fmlaLink="$Q$27" lockText="1" noThreeD="1"/>
</file>

<file path=xl/ctrlProps/ctrlProp96.xml><?xml version="1.0" encoding="utf-8"?>
<formControlPr xmlns="http://schemas.microsoft.com/office/spreadsheetml/2009/9/main" objectType="CheckBox" fmlaLink="$O$24" lockText="1" noThreeD="1"/>
</file>

<file path=xl/ctrlProps/ctrlProp97.xml><?xml version="1.0" encoding="utf-8"?>
<formControlPr xmlns="http://schemas.microsoft.com/office/spreadsheetml/2009/9/main" objectType="CheckBox" checked="Checked" lockText="1" noThreeD="1"/>
</file>

<file path=xl/ctrlProps/ctrlProp98.xml><?xml version="1.0" encoding="utf-8"?>
<formControlPr xmlns="http://schemas.microsoft.com/office/spreadsheetml/2009/9/main" objectType="CheckBox" checked="Checked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114300</xdr:colOff>
      <xdr:row>0</xdr:row>
      <xdr:rowOff>95250</xdr:rowOff>
    </xdr:from>
    <xdr:to>
      <xdr:col>1</xdr:col>
      <xdr:colOff>1160270</xdr:colOff>
      <xdr:row>5</xdr:row>
      <xdr:rowOff>257175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00" y="95250"/>
          <a:ext cx="1045970" cy="1343025"/>
        </a:xfrm>
        <a:prstGeom prst="rect">
          <a:avLst/>
        </a:prstGeom>
      </xdr:spPr>
    </xdr:pic>
    <xdr:clientData/>
  </xdr:twoCellAnchor>
  <xdr:twoCellAnchor editAs="oneCell">
    <xdr:from>
      <xdr:col>1</xdr:col>
      <xdr:colOff>1223435</xdr:colOff>
      <xdr:row>0</xdr:row>
      <xdr:rowOff>95251</xdr:rowOff>
    </xdr:from>
    <xdr:to>
      <xdr:col>1</xdr:col>
      <xdr:colOff>2430500</xdr:colOff>
      <xdr:row>5</xdr:row>
      <xdr:rowOff>256951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3435" y="95251"/>
          <a:ext cx="1207065" cy="1342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333375</xdr:colOff>
          <xdr:row>13</xdr:row>
          <xdr:rowOff>9525</xdr:rowOff>
        </xdr:from>
        <xdr:to>
          <xdr:col>6</xdr:col>
          <xdr:colOff>0</xdr:colOff>
          <xdr:row>13</xdr:row>
          <xdr:rowOff>276225</xdr:rowOff>
        </xdr:to>
        <xdr:sp macro="" textlink="">
          <xdr:nvSpPr>
            <xdr:cNvPr id="9324" name="Check Box 108" hidden="1">
              <a:extLst>
                <a:ext uri="{63B3BB69-23CF-44E3-9099-C40C66FF867C}">
                  <a14:compatExt spid="_x0000_s9324"/>
                </a:ext>
                <a:ext uri="{FF2B5EF4-FFF2-40B4-BE49-F238E27FC236}">
                  <a16:creationId xmlns:a16="http://schemas.microsoft.com/office/drawing/2014/main" id="{00000000-0008-0000-0600-00006C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12</xdr:row>
          <xdr:rowOff>9525</xdr:rowOff>
        </xdr:from>
        <xdr:to>
          <xdr:col>5</xdr:col>
          <xdr:colOff>0</xdr:colOff>
          <xdr:row>12</xdr:row>
          <xdr:rowOff>276225</xdr:rowOff>
        </xdr:to>
        <xdr:sp macro="" textlink="">
          <xdr:nvSpPr>
            <xdr:cNvPr id="9326" name="Check Box 110" hidden="1">
              <a:extLst>
                <a:ext uri="{63B3BB69-23CF-44E3-9099-C40C66FF867C}">
                  <a14:compatExt spid="_x0000_s9326"/>
                </a:ext>
                <a:ext uri="{FF2B5EF4-FFF2-40B4-BE49-F238E27FC236}">
                  <a16:creationId xmlns:a16="http://schemas.microsoft.com/office/drawing/2014/main" id="{00000000-0008-0000-0600-00006E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13</xdr:row>
          <xdr:rowOff>9525</xdr:rowOff>
        </xdr:from>
        <xdr:to>
          <xdr:col>5</xdr:col>
          <xdr:colOff>0</xdr:colOff>
          <xdr:row>13</xdr:row>
          <xdr:rowOff>276225</xdr:rowOff>
        </xdr:to>
        <xdr:sp macro="" textlink="">
          <xdr:nvSpPr>
            <xdr:cNvPr id="9327" name="Check Box 111" hidden="1">
              <a:extLst>
                <a:ext uri="{63B3BB69-23CF-44E3-9099-C40C66FF867C}">
                  <a14:compatExt spid="_x0000_s9327"/>
                </a:ext>
                <a:ext uri="{FF2B5EF4-FFF2-40B4-BE49-F238E27FC236}">
                  <a16:creationId xmlns:a16="http://schemas.microsoft.com/office/drawing/2014/main" id="{00000000-0008-0000-0600-00006F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14</xdr:row>
          <xdr:rowOff>9525</xdr:rowOff>
        </xdr:from>
        <xdr:to>
          <xdr:col>5</xdr:col>
          <xdr:colOff>0</xdr:colOff>
          <xdr:row>14</xdr:row>
          <xdr:rowOff>276225</xdr:rowOff>
        </xdr:to>
        <xdr:sp macro="" textlink="">
          <xdr:nvSpPr>
            <xdr:cNvPr id="9328" name="Check Box 112" hidden="1">
              <a:extLst>
                <a:ext uri="{63B3BB69-23CF-44E3-9099-C40C66FF867C}">
                  <a14:compatExt spid="_x0000_s9328"/>
                </a:ext>
                <a:ext uri="{FF2B5EF4-FFF2-40B4-BE49-F238E27FC236}">
                  <a16:creationId xmlns:a16="http://schemas.microsoft.com/office/drawing/2014/main" id="{00000000-0008-0000-0600-000070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15</xdr:row>
          <xdr:rowOff>9525</xdr:rowOff>
        </xdr:from>
        <xdr:to>
          <xdr:col>5</xdr:col>
          <xdr:colOff>0</xdr:colOff>
          <xdr:row>15</xdr:row>
          <xdr:rowOff>276225</xdr:rowOff>
        </xdr:to>
        <xdr:sp macro="" textlink="">
          <xdr:nvSpPr>
            <xdr:cNvPr id="9329" name="Check Box 113" hidden="1">
              <a:extLst>
                <a:ext uri="{63B3BB69-23CF-44E3-9099-C40C66FF867C}">
                  <a14:compatExt spid="_x0000_s9329"/>
                </a:ext>
                <a:ext uri="{FF2B5EF4-FFF2-40B4-BE49-F238E27FC236}">
                  <a16:creationId xmlns:a16="http://schemas.microsoft.com/office/drawing/2014/main" id="{00000000-0008-0000-0600-00007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16</xdr:row>
          <xdr:rowOff>9525</xdr:rowOff>
        </xdr:from>
        <xdr:to>
          <xdr:col>5</xdr:col>
          <xdr:colOff>0</xdr:colOff>
          <xdr:row>16</xdr:row>
          <xdr:rowOff>276225</xdr:rowOff>
        </xdr:to>
        <xdr:sp macro="" textlink="">
          <xdr:nvSpPr>
            <xdr:cNvPr id="9330" name="Check Box 114" hidden="1">
              <a:extLst>
                <a:ext uri="{63B3BB69-23CF-44E3-9099-C40C66FF867C}">
                  <a14:compatExt spid="_x0000_s9330"/>
                </a:ext>
                <a:ext uri="{FF2B5EF4-FFF2-40B4-BE49-F238E27FC236}">
                  <a16:creationId xmlns:a16="http://schemas.microsoft.com/office/drawing/2014/main" id="{00000000-0008-0000-0600-00007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17</xdr:row>
          <xdr:rowOff>9525</xdr:rowOff>
        </xdr:from>
        <xdr:to>
          <xdr:col>5</xdr:col>
          <xdr:colOff>0</xdr:colOff>
          <xdr:row>17</xdr:row>
          <xdr:rowOff>276225</xdr:rowOff>
        </xdr:to>
        <xdr:sp macro="" textlink="">
          <xdr:nvSpPr>
            <xdr:cNvPr id="9331" name="Check Box 115" hidden="1">
              <a:extLst>
                <a:ext uri="{63B3BB69-23CF-44E3-9099-C40C66FF867C}">
                  <a14:compatExt spid="_x0000_s9331"/>
                </a:ext>
                <a:ext uri="{FF2B5EF4-FFF2-40B4-BE49-F238E27FC236}">
                  <a16:creationId xmlns:a16="http://schemas.microsoft.com/office/drawing/2014/main" id="{00000000-0008-0000-0600-00007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18</xdr:row>
          <xdr:rowOff>9525</xdr:rowOff>
        </xdr:from>
        <xdr:to>
          <xdr:col>5</xdr:col>
          <xdr:colOff>0</xdr:colOff>
          <xdr:row>18</xdr:row>
          <xdr:rowOff>276225</xdr:rowOff>
        </xdr:to>
        <xdr:sp macro="" textlink="">
          <xdr:nvSpPr>
            <xdr:cNvPr id="9332" name="Check Box 116" hidden="1">
              <a:extLst>
                <a:ext uri="{63B3BB69-23CF-44E3-9099-C40C66FF867C}">
                  <a14:compatExt spid="_x0000_s9332"/>
                </a:ext>
                <a:ext uri="{FF2B5EF4-FFF2-40B4-BE49-F238E27FC236}">
                  <a16:creationId xmlns:a16="http://schemas.microsoft.com/office/drawing/2014/main" id="{00000000-0008-0000-0600-00007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19</xdr:row>
          <xdr:rowOff>9525</xdr:rowOff>
        </xdr:from>
        <xdr:to>
          <xdr:col>5</xdr:col>
          <xdr:colOff>0</xdr:colOff>
          <xdr:row>19</xdr:row>
          <xdr:rowOff>276225</xdr:rowOff>
        </xdr:to>
        <xdr:sp macro="" textlink="">
          <xdr:nvSpPr>
            <xdr:cNvPr id="9334" name="Check Box 118" hidden="1">
              <a:extLst>
                <a:ext uri="{63B3BB69-23CF-44E3-9099-C40C66FF867C}">
                  <a14:compatExt spid="_x0000_s9334"/>
                </a:ext>
                <a:ext uri="{FF2B5EF4-FFF2-40B4-BE49-F238E27FC236}">
                  <a16:creationId xmlns:a16="http://schemas.microsoft.com/office/drawing/2014/main" id="{00000000-0008-0000-0600-000076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20</xdr:row>
          <xdr:rowOff>9525</xdr:rowOff>
        </xdr:from>
        <xdr:to>
          <xdr:col>5</xdr:col>
          <xdr:colOff>0</xdr:colOff>
          <xdr:row>20</xdr:row>
          <xdr:rowOff>272143</xdr:rowOff>
        </xdr:to>
        <xdr:sp macro="" textlink="">
          <xdr:nvSpPr>
            <xdr:cNvPr id="9335" name="Check Box 119" hidden="1">
              <a:extLst>
                <a:ext uri="{63B3BB69-23CF-44E3-9099-C40C66FF867C}">
                  <a14:compatExt spid="_x0000_s9335"/>
                </a:ext>
                <a:ext uri="{FF2B5EF4-FFF2-40B4-BE49-F238E27FC236}">
                  <a16:creationId xmlns:a16="http://schemas.microsoft.com/office/drawing/2014/main" id="{00000000-0008-0000-0600-000077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21</xdr:row>
          <xdr:rowOff>9525</xdr:rowOff>
        </xdr:from>
        <xdr:to>
          <xdr:col>5</xdr:col>
          <xdr:colOff>0</xdr:colOff>
          <xdr:row>21</xdr:row>
          <xdr:rowOff>272143</xdr:rowOff>
        </xdr:to>
        <xdr:sp macro="" textlink="">
          <xdr:nvSpPr>
            <xdr:cNvPr id="9336" name="Check Box 120" hidden="1">
              <a:extLst>
                <a:ext uri="{63B3BB69-23CF-44E3-9099-C40C66FF867C}">
                  <a14:compatExt spid="_x0000_s9336"/>
                </a:ext>
                <a:ext uri="{FF2B5EF4-FFF2-40B4-BE49-F238E27FC236}">
                  <a16:creationId xmlns:a16="http://schemas.microsoft.com/office/drawing/2014/main" id="{00000000-0008-0000-0600-000078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22</xdr:row>
          <xdr:rowOff>9525</xdr:rowOff>
        </xdr:from>
        <xdr:to>
          <xdr:col>5</xdr:col>
          <xdr:colOff>0</xdr:colOff>
          <xdr:row>23</xdr:row>
          <xdr:rowOff>0</xdr:rowOff>
        </xdr:to>
        <xdr:sp macro="" textlink="">
          <xdr:nvSpPr>
            <xdr:cNvPr id="9337" name="Check Box 121" hidden="1">
              <a:extLst>
                <a:ext uri="{63B3BB69-23CF-44E3-9099-C40C66FF867C}">
                  <a14:compatExt spid="_x0000_s9337"/>
                </a:ext>
                <a:ext uri="{FF2B5EF4-FFF2-40B4-BE49-F238E27FC236}">
                  <a16:creationId xmlns:a16="http://schemas.microsoft.com/office/drawing/2014/main" id="{00000000-0008-0000-0600-000079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24</xdr:row>
          <xdr:rowOff>9525</xdr:rowOff>
        </xdr:from>
        <xdr:to>
          <xdr:col>5</xdr:col>
          <xdr:colOff>0</xdr:colOff>
          <xdr:row>25</xdr:row>
          <xdr:rowOff>0</xdr:rowOff>
        </xdr:to>
        <xdr:sp macro="" textlink="">
          <xdr:nvSpPr>
            <xdr:cNvPr id="9339" name="Check Box 123" hidden="1">
              <a:extLst>
                <a:ext uri="{63B3BB69-23CF-44E3-9099-C40C66FF867C}">
                  <a14:compatExt spid="_x0000_s9339"/>
                </a:ext>
                <a:ext uri="{FF2B5EF4-FFF2-40B4-BE49-F238E27FC236}">
                  <a16:creationId xmlns:a16="http://schemas.microsoft.com/office/drawing/2014/main" id="{00000000-0008-0000-0600-00007B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25</xdr:row>
          <xdr:rowOff>9525</xdr:rowOff>
        </xdr:from>
        <xdr:to>
          <xdr:col>5</xdr:col>
          <xdr:colOff>0</xdr:colOff>
          <xdr:row>26</xdr:row>
          <xdr:rowOff>1</xdr:rowOff>
        </xdr:to>
        <xdr:sp macro="" textlink="">
          <xdr:nvSpPr>
            <xdr:cNvPr id="9340" name="Check Box 124" hidden="1">
              <a:extLst>
                <a:ext uri="{63B3BB69-23CF-44E3-9099-C40C66FF867C}">
                  <a14:compatExt spid="_x0000_s9340"/>
                </a:ext>
                <a:ext uri="{FF2B5EF4-FFF2-40B4-BE49-F238E27FC236}">
                  <a16:creationId xmlns:a16="http://schemas.microsoft.com/office/drawing/2014/main" id="{00000000-0008-0000-0600-00007C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26</xdr:row>
          <xdr:rowOff>9525</xdr:rowOff>
        </xdr:from>
        <xdr:to>
          <xdr:col>5</xdr:col>
          <xdr:colOff>0</xdr:colOff>
          <xdr:row>27</xdr:row>
          <xdr:rowOff>0</xdr:rowOff>
        </xdr:to>
        <xdr:sp macro="" textlink="">
          <xdr:nvSpPr>
            <xdr:cNvPr id="9341" name="Check Box 125" hidden="1">
              <a:extLst>
                <a:ext uri="{63B3BB69-23CF-44E3-9099-C40C66FF867C}">
                  <a14:compatExt spid="_x0000_s9341"/>
                </a:ext>
                <a:ext uri="{FF2B5EF4-FFF2-40B4-BE49-F238E27FC236}">
                  <a16:creationId xmlns:a16="http://schemas.microsoft.com/office/drawing/2014/main" id="{00000000-0008-0000-0600-00007D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333375</xdr:colOff>
          <xdr:row>12</xdr:row>
          <xdr:rowOff>9525</xdr:rowOff>
        </xdr:from>
        <xdr:to>
          <xdr:col>6</xdr:col>
          <xdr:colOff>0</xdr:colOff>
          <xdr:row>12</xdr:row>
          <xdr:rowOff>276225</xdr:rowOff>
        </xdr:to>
        <xdr:sp macro="" textlink="">
          <xdr:nvSpPr>
            <xdr:cNvPr id="9342" name="Check Box 126" hidden="1">
              <a:extLst>
                <a:ext uri="{63B3BB69-23CF-44E3-9099-C40C66FF867C}">
                  <a14:compatExt spid="_x0000_s9342"/>
                </a:ext>
                <a:ext uri="{FF2B5EF4-FFF2-40B4-BE49-F238E27FC236}">
                  <a16:creationId xmlns:a16="http://schemas.microsoft.com/office/drawing/2014/main" id="{00000000-0008-0000-0600-00007E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333375</xdr:colOff>
          <xdr:row>14</xdr:row>
          <xdr:rowOff>9525</xdr:rowOff>
        </xdr:from>
        <xdr:to>
          <xdr:col>6</xdr:col>
          <xdr:colOff>0</xdr:colOff>
          <xdr:row>14</xdr:row>
          <xdr:rowOff>276225</xdr:rowOff>
        </xdr:to>
        <xdr:sp macro="" textlink="">
          <xdr:nvSpPr>
            <xdr:cNvPr id="9343" name="Check Box 127" hidden="1">
              <a:extLst>
                <a:ext uri="{63B3BB69-23CF-44E3-9099-C40C66FF867C}">
                  <a14:compatExt spid="_x0000_s9343"/>
                </a:ext>
                <a:ext uri="{FF2B5EF4-FFF2-40B4-BE49-F238E27FC236}">
                  <a16:creationId xmlns:a16="http://schemas.microsoft.com/office/drawing/2014/main" id="{00000000-0008-0000-0600-00007F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333375</xdr:colOff>
          <xdr:row>15</xdr:row>
          <xdr:rowOff>9525</xdr:rowOff>
        </xdr:from>
        <xdr:to>
          <xdr:col>6</xdr:col>
          <xdr:colOff>0</xdr:colOff>
          <xdr:row>15</xdr:row>
          <xdr:rowOff>276225</xdr:rowOff>
        </xdr:to>
        <xdr:sp macro="" textlink="">
          <xdr:nvSpPr>
            <xdr:cNvPr id="9344" name="Check Box 128" hidden="1">
              <a:extLst>
                <a:ext uri="{63B3BB69-23CF-44E3-9099-C40C66FF867C}">
                  <a14:compatExt spid="_x0000_s9344"/>
                </a:ext>
                <a:ext uri="{FF2B5EF4-FFF2-40B4-BE49-F238E27FC236}">
                  <a16:creationId xmlns:a16="http://schemas.microsoft.com/office/drawing/2014/main" id="{00000000-0008-0000-0600-000080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333375</xdr:colOff>
          <xdr:row>16</xdr:row>
          <xdr:rowOff>9525</xdr:rowOff>
        </xdr:from>
        <xdr:to>
          <xdr:col>6</xdr:col>
          <xdr:colOff>0</xdr:colOff>
          <xdr:row>16</xdr:row>
          <xdr:rowOff>276225</xdr:rowOff>
        </xdr:to>
        <xdr:sp macro="" textlink="">
          <xdr:nvSpPr>
            <xdr:cNvPr id="9345" name="Check Box 129" hidden="1">
              <a:extLst>
                <a:ext uri="{63B3BB69-23CF-44E3-9099-C40C66FF867C}">
                  <a14:compatExt spid="_x0000_s9345"/>
                </a:ext>
                <a:ext uri="{FF2B5EF4-FFF2-40B4-BE49-F238E27FC236}">
                  <a16:creationId xmlns:a16="http://schemas.microsoft.com/office/drawing/2014/main" id="{00000000-0008-0000-0600-00008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333375</xdr:colOff>
          <xdr:row>17</xdr:row>
          <xdr:rowOff>9525</xdr:rowOff>
        </xdr:from>
        <xdr:to>
          <xdr:col>6</xdr:col>
          <xdr:colOff>0</xdr:colOff>
          <xdr:row>17</xdr:row>
          <xdr:rowOff>276225</xdr:rowOff>
        </xdr:to>
        <xdr:sp macro="" textlink="">
          <xdr:nvSpPr>
            <xdr:cNvPr id="9346" name="Check Box 130" hidden="1">
              <a:extLst>
                <a:ext uri="{63B3BB69-23CF-44E3-9099-C40C66FF867C}">
                  <a14:compatExt spid="_x0000_s9346"/>
                </a:ext>
                <a:ext uri="{FF2B5EF4-FFF2-40B4-BE49-F238E27FC236}">
                  <a16:creationId xmlns:a16="http://schemas.microsoft.com/office/drawing/2014/main" id="{00000000-0008-0000-0600-00008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333375</xdr:colOff>
          <xdr:row>18</xdr:row>
          <xdr:rowOff>9525</xdr:rowOff>
        </xdr:from>
        <xdr:to>
          <xdr:col>6</xdr:col>
          <xdr:colOff>0</xdr:colOff>
          <xdr:row>18</xdr:row>
          <xdr:rowOff>276225</xdr:rowOff>
        </xdr:to>
        <xdr:sp macro="" textlink="">
          <xdr:nvSpPr>
            <xdr:cNvPr id="9347" name="Check Box 131" hidden="1">
              <a:extLst>
                <a:ext uri="{63B3BB69-23CF-44E3-9099-C40C66FF867C}">
                  <a14:compatExt spid="_x0000_s9347"/>
                </a:ext>
                <a:ext uri="{FF2B5EF4-FFF2-40B4-BE49-F238E27FC236}">
                  <a16:creationId xmlns:a16="http://schemas.microsoft.com/office/drawing/2014/main" id="{00000000-0008-0000-0600-00008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333375</xdr:colOff>
          <xdr:row>19</xdr:row>
          <xdr:rowOff>9525</xdr:rowOff>
        </xdr:from>
        <xdr:to>
          <xdr:col>6</xdr:col>
          <xdr:colOff>0</xdr:colOff>
          <xdr:row>19</xdr:row>
          <xdr:rowOff>276225</xdr:rowOff>
        </xdr:to>
        <xdr:sp macro="" textlink="">
          <xdr:nvSpPr>
            <xdr:cNvPr id="9348" name="Check Box 132" hidden="1">
              <a:extLst>
                <a:ext uri="{63B3BB69-23CF-44E3-9099-C40C66FF867C}">
                  <a14:compatExt spid="_x0000_s9348"/>
                </a:ext>
                <a:ext uri="{FF2B5EF4-FFF2-40B4-BE49-F238E27FC236}">
                  <a16:creationId xmlns:a16="http://schemas.microsoft.com/office/drawing/2014/main" id="{00000000-0008-0000-0600-00008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333375</xdr:colOff>
          <xdr:row>20</xdr:row>
          <xdr:rowOff>9525</xdr:rowOff>
        </xdr:from>
        <xdr:to>
          <xdr:col>6</xdr:col>
          <xdr:colOff>0</xdr:colOff>
          <xdr:row>20</xdr:row>
          <xdr:rowOff>272143</xdr:rowOff>
        </xdr:to>
        <xdr:sp macro="" textlink="">
          <xdr:nvSpPr>
            <xdr:cNvPr id="9349" name="Check Box 133" hidden="1">
              <a:extLst>
                <a:ext uri="{63B3BB69-23CF-44E3-9099-C40C66FF867C}">
                  <a14:compatExt spid="_x0000_s9349"/>
                </a:ext>
                <a:ext uri="{FF2B5EF4-FFF2-40B4-BE49-F238E27FC236}">
                  <a16:creationId xmlns:a16="http://schemas.microsoft.com/office/drawing/2014/main" id="{00000000-0008-0000-0600-000085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333375</xdr:colOff>
          <xdr:row>21</xdr:row>
          <xdr:rowOff>9525</xdr:rowOff>
        </xdr:from>
        <xdr:to>
          <xdr:col>6</xdr:col>
          <xdr:colOff>0</xdr:colOff>
          <xdr:row>21</xdr:row>
          <xdr:rowOff>272143</xdr:rowOff>
        </xdr:to>
        <xdr:sp macro="" textlink="">
          <xdr:nvSpPr>
            <xdr:cNvPr id="9350" name="Check Box 134" hidden="1">
              <a:extLst>
                <a:ext uri="{63B3BB69-23CF-44E3-9099-C40C66FF867C}">
                  <a14:compatExt spid="_x0000_s9350"/>
                </a:ext>
                <a:ext uri="{FF2B5EF4-FFF2-40B4-BE49-F238E27FC236}">
                  <a16:creationId xmlns:a16="http://schemas.microsoft.com/office/drawing/2014/main" id="{00000000-0008-0000-0600-000086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333375</xdr:colOff>
          <xdr:row>22</xdr:row>
          <xdr:rowOff>9525</xdr:rowOff>
        </xdr:from>
        <xdr:to>
          <xdr:col>6</xdr:col>
          <xdr:colOff>0</xdr:colOff>
          <xdr:row>23</xdr:row>
          <xdr:rowOff>0</xdr:rowOff>
        </xdr:to>
        <xdr:sp macro="" textlink="">
          <xdr:nvSpPr>
            <xdr:cNvPr id="9351" name="Check Box 135" hidden="1">
              <a:extLst>
                <a:ext uri="{63B3BB69-23CF-44E3-9099-C40C66FF867C}">
                  <a14:compatExt spid="_x0000_s9351"/>
                </a:ext>
                <a:ext uri="{FF2B5EF4-FFF2-40B4-BE49-F238E27FC236}">
                  <a16:creationId xmlns:a16="http://schemas.microsoft.com/office/drawing/2014/main" id="{00000000-0008-0000-0600-000087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333375</xdr:colOff>
          <xdr:row>23</xdr:row>
          <xdr:rowOff>9525</xdr:rowOff>
        </xdr:from>
        <xdr:to>
          <xdr:col>6</xdr:col>
          <xdr:colOff>0</xdr:colOff>
          <xdr:row>24</xdr:row>
          <xdr:rowOff>-1</xdr:rowOff>
        </xdr:to>
        <xdr:sp macro="" textlink="">
          <xdr:nvSpPr>
            <xdr:cNvPr id="9352" name="Check Box 136" hidden="1">
              <a:extLst>
                <a:ext uri="{63B3BB69-23CF-44E3-9099-C40C66FF867C}">
                  <a14:compatExt spid="_x0000_s9352"/>
                </a:ext>
                <a:ext uri="{FF2B5EF4-FFF2-40B4-BE49-F238E27FC236}">
                  <a16:creationId xmlns:a16="http://schemas.microsoft.com/office/drawing/2014/main" id="{00000000-0008-0000-0600-000088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333375</xdr:colOff>
          <xdr:row>24</xdr:row>
          <xdr:rowOff>9525</xdr:rowOff>
        </xdr:from>
        <xdr:to>
          <xdr:col>6</xdr:col>
          <xdr:colOff>0</xdr:colOff>
          <xdr:row>25</xdr:row>
          <xdr:rowOff>0</xdr:rowOff>
        </xdr:to>
        <xdr:sp macro="" textlink="">
          <xdr:nvSpPr>
            <xdr:cNvPr id="9353" name="Check Box 137" hidden="1">
              <a:extLst>
                <a:ext uri="{63B3BB69-23CF-44E3-9099-C40C66FF867C}">
                  <a14:compatExt spid="_x0000_s9353"/>
                </a:ext>
                <a:ext uri="{FF2B5EF4-FFF2-40B4-BE49-F238E27FC236}">
                  <a16:creationId xmlns:a16="http://schemas.microsoft.com/office/drawing/2014/main" id="{00000000-0008-0000-0600-000089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333375</xdr:colOff>
          <xdr:row>25</xdr:row>
          <xdr:rowOff>9525</xdr:rowOff>
        </xdr:from>
        <xdr:to>
          <xdr:col>6</xdr:col>
          <xdr:colOff>0</xdr:colOff>
          <xdr:row>26</xdr:row>
          <xdr:rowOff>1</xdr:rowOff>
        </xdr:to>
        <xdr:sp macro="" textlink="">
          <xdr:nvSpPr>
            <xdr:cNvPr id="9354" name="Check Box 138" hidden="1">
              <a:extLst>
                <a:ext uri="{63B3BB69-23CF-44E3-9099-C40C66FF867C}">
                  <a14:compatExt spid="_x0000_s9354"/>
                </a:ext>
                <a:ext uri="{FF2B5EF4-FFF2-40B4-BE49-F238E27FC236}">
                  <a16:creationId xmlns:a16="http://schemas.microsoft.com/office/drawing/2014/main" id="{00000000-0008-0000-0600-00008A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333375</xdr:colOff>
          <xdr:row>26</xdr:row>
          <xdr:rowOff>9525</xdr:rowOff>
        </xdr:from>
        <xdr:to>
          <xdr:col>6</xdr:col>
          <xdr:colOff>0</xdr:colOff>
          <xdr:row>27</xdr:row>
          <xdr:rowOff>0</xdr:rowOff>
        </xdr:to>
        <xdr:sp macro="" textlink="">
          <xdr:nvSpPr>
            <xdr:cNvPr id="9355" name="Check Box 139" hidden="1">
              <a:extLst>
                <a:ext uri="{63B3BB69-23CF-44E3-9099-C40C66FF867C}">
                  <a14:compatExt spid="_x0000_s9355"/>
                </a:ext>
                <a:ext uri="{FF2B5EF4-FFF2-40B4-BE49-F238E27FC236}">
                  <a16:creationId xmlns:a16="http://schemas.microsoft.com/office/drawing/2014/main" id="{00000000-0008-0000-0600-00008B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12</xdr:row>
          <xdr:rowOff>9525</xdr:rowOff>
        </xdr:from>
        <xdr:to>
          <xdr:col>7</xdr:col>
          <xdr:colOff>0</xdr:colOff>
          <xdr:row>12</xdr:row>
          <xdr:rowOff>276225</xdr:rowOff>
        </xdr:to>
        <xdr:sp macro="" textlink="">
          <xdr:nvSpPr>
            <xdr:cNvPr id="9356" name="Check Box 140" hidden="1">
              <a:extLst>
                <a:ext uri="{63B3BB69-23CF-44E3-9099-C40C66FF867C}">
                  <a14:compatExt spid="_x0000_s9356"/>
                </a:ext>
                <a:ext uri="{FF2B5EF4-FFF2-40B4-BE49-F238E27FC236}">
                  <a16:creationId xmlns:a16="http://schemas.microsoft.com/office/drawing/2014/main" id="{00000000-0008-0000-0600-00008C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13</xdr:row>
          <xdr:rowOff>9525</xdr:rowOff>
        </xdr:from>
        <xdr:to>
          <xdr:col>7</xdr:col>
          <xdr:colOff>0</xdr:colOff>
          <xdr:row>13</xdr:row>
          <xdr:rowOff>276225</xdr:rowOff>
        </xdr:to>
        <xdr:sp macro="" textlink="">
          <xdr:nvSpPr>
            <xdr:cNvPr id="9357" name="Check Box 141" hidden="1">
              <a:extLst>
                <a:ext uri="{63B3BB69-23CF-44E3-9099-C40C66FF867C}">
                  <a14:compatExt spid="_x0000_s9357"/>
                </a:ext>
                <a:ext uri="{FF2B5EF4-FFF2-40B4-BE49-F238E27FC236}">
                  <a16:creationId xmlns:a16="http://schemas.microsoft.com/office/drawing/2014/main" id="{00000000-0008-0000-0600-00008D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14</xdr:row>
          <xdr:rowOff>9525</xdr:rowOff>
        </xdr:from>
        <xdr:to>
          <xdr:col>7</xdr:col>
          <xdr:colOff>0</xdr:colOff>
          <xdr:row>14</xdr:row>
          <xdr:rowOff>276225</xdr:rowOff>
        </xdr:to>
        <xdr:sp macro="" textlink="">
          <xdr:nvSpPr>
            <xdr:cNvPr id="9358" name="Check Box 142" hidden="1">
              <a:extLst>
                <a:ext uri="{63B3BB69-23CF-44E3-9099-C40C66FF867C}">
                  <a14:compatExt spid="_x0000_s9358"/>
                </a:ext>
                <a:ext uri="{FF2B5EF4-FFF2-40B4-BE49-F238E27FC236}">
                  <a16:creationId xmlns:a16="http://schemas.microsoft.com/office/drawing/2014/main" id="{00000000-0008-0000-0600-00008E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15</xdr:row>
          <xdr:rowOff>9525</xdr:rowOff>
        </xdr:from>
        <xdr:to>
          <xdr:col>7</xdr:col>
          <xdr:colOff>0</xdr:colOff>
          <xdr:row>15</xdr:row>
          <xdr:rowOff>276225</xdr:rowOff>
        </xdr:to>
        <xdr:sp macro="" textlink="">
          <xdr:nvSpPr>
            <xdr:cNvPr id="9359" name="Check Box 143" hidden="1">
              <a:extLst>
                <a:ext uri="{63B3BB69-23CF-44E3-9099-C40C66FF867C}">
                  <a14:compatExt spid="_x0000_s9359"/>
                </a:ext>
                <a:ext uri="{FF2B5EF4-FFF2-40B4-BE49-F238E27FC236}">
                  <a16:creationId xmlns:a16="http://schemas.microsoft.com/office/drawing/2014/main" id="{00000000-0008-0000-0600-00008F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16</xdr:row>
          <xdr:rowOff>9525</xdr:rowOff>
        </xdr:from>
        <xdr:to>
          <xdr:col>7</xdr:col>
          <xdr:colOff>0</xdr:colOff>
          <xdr:row>16</xdr:row>
          <xdr:rowOff>276225</xdr:rowOff>
        </xdr:to>
        <xdr:sp macro="" textlink="">
          <xdr:nvSpPr>
            <xdr:cNvPr id="9360" name="Check Box 144" hidden="1">
              <a:extLst>
                <a:ext uri="{63B3BB69-23CF-44E3-9099-C40C66FF867C}">
                  <a14:compatExt spid="_x0000_s9360"/>
                </a:ext>
                <a:ext uri="{FF2B5EF4-FFF2-40B4-BE49-F238E27FC236}">
                  <a16:creationId xmlns:a16="http://schemas.microsoft.com/office/drawing/2014/main" id="{00000000-0008-0000-0600-000090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17</xdr:row>
          <xdr:rowOff>9525</xdr:rowOff>
        </xdr:from>
        <xdr:to>
          <xdr:col>7</xdr:col>
          <xdr:colOff>0</xdr:colOff>
          <xdr:row>17</xdr:row>
          <xdr:rowOff>276225</xdr:rowOff>
        </xdr:to>
        <xdr:sp macro="" textlink="">
          <xdr:nvSpPr>
            <xdr:cNvPr id="9361" name="Check Box 145" hidden="1">
              <a:extLst>
                <a:ext uri="{63B3BB69-23CF-44E3-9099-C40C66FF867C}">
                  <a14:compatExt spid="_x0000_s9361"/>
                </a:ext>
                <a:ext uri="{FF2B5EF4-FFF2-40B4-BE49-F238E27FC236}">
                  <a16:creationId xmlns:a16="http://schemas.microsoft.com/office/drawing/2014/main" id="{00000000-0008-0000-0600-00009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18</xdr:row>
          <xdr:rowOff>9525</xdr:rowOff>
        </xdr:from>
        <xdr:to>
          <xdr:col>7</xdr:col>
          <xdr:colOff>0</xdr:colOff>
          <xdr:row>18</xdr:row>
          <xdr:rowOff>276225</xdr:rowOff>
        </xdr:to>
        <xdr:sp macro="" textlink="">
          <xdr:nvSpPr>
            <xdr:cNvPr id="9362" name="Check Box 146" hidden="1">
              <a:extLst>
                <a:ext uri="{63B3BB69-23CF-44E3-9099-C40C66FF867C}">
                  <a14:compatExt spid="_x0000_s9362"/>
                </a:ext>
                <a:ext uri="{FF2B5EF4-FFF2-40B4-BE49-F238E27FC236}">
                  <a16:creationId xmlns:a16="http://schemas.microsoft.com/office/drawing/2014/main" id="{00000000-0008-0000-0600-00009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19</xdr:row>
          <xdr:rowOff>9525</xdr:rowOff>
        </xdr:from>
        <xdr:to>
          <xdr:col>7</xdr:col>
          <xdr:colOff>0</xdr:colOff>
          <xdr:row>19</xdr:row>
          <xdr:rowOff>276225</xdr:rowOff>
        </xdr:to>
        <xdr:sp macro="" textlink="">
          <xdr:nvSpPr>
            <xdr:cNvPr id="9363" name="Check Box 147" hidden="1">
              <a:extLst>
                <a:ext uri="{63B3BB69-23CF-44E3-9099-C40C66FF867C}">
                  <a14:compatExt spid="_x0000_s9363"/>
                </a:ext>
                <a:ext uri="{FF2B5EF4-FFF2-40B4-BE49-F238E27FC236}">
                  <a16:creationId xmlns:a16="http://schemas.microsoft.com/office/drawing/2014/main" id="{00000000-0008-0000-0600-00009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20</xdr:row>
          <xdr:rowOff>9525</xdr:rowOff>
        </xdr:from>
        <xdr:to>
          <xdr:col>7</xdr:col>
          <xdr:colOff>0</xdr:colOff>
          <xdr:row>20</xdr:row>
          <xdr:rowOff>272143</xdr:rowOff>
        </xdr:to>
        <xdr:sp macro="" textlink="">
          <xdr:nvSpPr>
            <xdr:cNvPr id="9364" name="Check Box 148" hidden="1">
              <a:extLst>
                <a:ext uri="{63B3BB69-23CF-44E3-9099-C40C66FF867C}">
                  <a14:compatExt spid="_x0000_s9364"/>
                </a:ext>
                <a:ext uri="{FF2B5EF4-FFF2-40B4-BE49-F238E27FC236}">
                  <a16:creationId xmlns:a16="http://schemas.microsoft.com/office/drawing/2014/main" id="{00000000-0008-0000-0600-00009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21</xdr:row>
          <xdr:rowOff>9525</xdr:rowOff>
        </xdr:from>
        <xdr:to>
          <xdr:col>7</xdr:col>
          <xdr:colOff>0</xdr:colOff>
          <xdr:row>21</xdr:row>
          <xdr:rowOff>272143</xdr:rowOff>
        </xdr:to>
        <xdr:sp macro="" textlink="">
          <xdr:nvSpPr>
            <xdr:cNvPr id="9365" name="Check Box 149" hidden="1">
              <a:extLst>
                <a:ext uri="{63B3BB69-23CF-44E3-9099-C40C66FF867C}">
                  <a14:compatExt spid="_x0000_s9365"/>
                </a:ext>
                <a:ext uri="{FF2B5EF4-FFF2-40B4-BE49-F238E27FC236}">
                  <a16:creationId xmlns:a16="http://schemas.microsoft.com/office/drawing/2014/main" id="{00000000-0008-0000-0600-000095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22</xdr:row>
          <xdr:rowOff>9525</xdr:rowOff>
        </xdr:from>
        <xdr:to>
          <xdr:col>7</xdr:col>
          <xdr:colOff>0</xdr:colOff>
          <xdr:row>23</xdr:row>
          <xdr:rowOff>0</xdr:rowOff>
        </xdr:to>
        <xdr:sp macro="" textlink="">
          <xdr:nvSpPr>
            <xdr:cNvPr id="9366" name="Check Box 150" hidden="1">
              <a:extLst>
                <a:ext uri="{63B3BB69-23CF-44E3-9099-C40C66FF867C}">
                  <a14:compatExt spid="_x0000_s9366"/>
                </a:ext>
                <a:ext uri="{FF2B5EF4-FFF2-40B4-BE49-F238E27FC236}">
                  <a16:creationId xmlns:a16="http://schemas.microsoft.com/office/drawing/2014/main" id="{00000000-0008-0000-0600-000096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23</xdr:row>
          <xdr:rowOff>9525</xdr:rowOff>
        </xdr:from>
        <xdr:to>
          <xdr:col>7</xdr:col>
          <xdr:colOff>0</xdr:colOff>
          <xdr:row>24</xdr:row>
          <xdr:rowOff>-1</xdr:rowOff>
        </xdr:to>
        <xdr:sp macro="" textlink="">
          <xdr:nvSpPr>
            <xdr:cNvPr id="9367" name="Check Box 151" hidden="1">
              <a:extLst>
                <a:ext uri="{63B3BB69-23CF-44E3-9099-C40C66FF867C}">
                  <a14:compatExt spid="_x0000_s9367"/>
                </a:ext>
                <a:ext uri="{FF2B5EF4-FFF2-40B4-BE49-F238E27FC236}">
                  <a16:creationId xmlns:a16="http://schemas.microsoft.com/office/drawing/2014/main" id="{00000000-0008-0000-0600-000097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24</xdr:row>
          <xdr:rowOff>9525</xdr:rowOff>
        </xdr:from>
        <xdr:to>
          <xdr:col>7</xdr:col>
          <xdr:colOff>0</xdr:colOff>
          <xdr:row>25</xdr:row>
          <xdr:rowOff>0</xdr:rowOff>
        </xdr:to>
        <xdr:sp macro="" textlink="">
          <xdr:nvSpPr>
            <xdr:cNvPr id="9368" name="Check Box 152" hidden="1">
              <a:extLst>
                <a:ext uri="{63B3BB69-23CF-44E3-9099-C40C66FF867C}">
                  <a14:compatExt spid="_x0000_s9368"/>
                </a:ext>
                <a:ext uri="{FF2B5EF4-FFF2-40B4-BE49-F238E27FC236}">
                  <a16:creationId xmlns:a16="http://schemas.microsoft.com/office/drawing/2014/main" id="{00000000-0008-0000-0600-000098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25</xdr:row>
          <xdr:rowOff>9525</xdr:rowOff>
        </xdr:from>
        <xdr:to>
          <xdr:col>7</xdr:col>
          <xdr:colOff>0</xdr:colOff>
          <xdr:row>26</xdr:row>
          <xdr:rowOff>1</xdr:rowOff>
        </xdr:to>
        <xdr:sp macro="" textlink="">
          <xdr:nvSpPr>
            <xdr:cNvPr id="9369" name="Check Box 153" hidden="1">
              <a:extLst>
                <a:ext uri="{63B3BB69-23CF-44E3-9099-C40C66FF867C}">
                  <a14:compatExt spid="_x0000_s9369"/>
                </a:ext>
                <a:ext uri="{FF2B5EF4-FFF2-40B4-BE49-F238E27FC236}">
                  <a16:creationId xmlns:a16="http://schemas.microsoft.com/office/drawing/2014/main" id="{00000000-0008-0000-0600-000099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26</xdr:row>
          <xdr:rowOff>9525</xdr:rowOff>
        </xdr:from>
        <xdr:to>
          <xdr:col>7</xdr:col>
          <xdr:colOff>0</xdr:colOff>
          <xdr:row>27</xdr:row>
          <xdr:rowOff>0</xdr:rowOff>
        </xdr:to>
        <xdr:sp macro="" textlink="">
          <xdr:nvSpPr>
            <xdr:cNvPr id="9370" name="Check Box 154" hidden="1">
              <a:extLst>
                <a:ext uri="{63B3BB69-23CF-44E3-9099-C40C66FF867C}">
                  <a14:compatExt spid="_x0000_s9370"/>
                </a:ext>
                <a:ext uri="{FF2B5EF4-FFF2-40B4-BE49-F238E27FC236}">
                  <a16:creationId xmlns:a16="http://schemas.microsoft.com/office/drawing/2014/main" id="{00000000-0008-0000-0600-00009A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23</xdr:row>
          <xdr:rowOff>9525</xdr:rowOff>
        </xdr:from>
        <xdr:to>
          <xdr:col>5</xdr:col>
          <xdr:colOff>0</xdr:colOff>
          <xdr:row>24</xdr:row>
          <xdr:rowOff>-1</xdr:rowOff>
        </xdr:to>
        <xdr:sp macro="" textlink="">
          <xdr:nvSpPr>
            <xdr:cNvPr id="9371" name="Check Box 155" hidden="1">
              <a:extLst>
                <a:ext uri="{63B3BB69-23CF-44E3-9099-C40C66FF867C}">
                  <a14:compatExt spid="_x0000_s9371"/>
                </a:ext>
                <a:ext uri="{FF2B5EF4-FFF2-40B4-BE49-F238E27FC236}">
                  <a16:creationId xmlns:a16="http://schemas.microsoft.com/office/drawing/2014/main" id="{00000000-0008-0000-0600-00009B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11</xdr:row>
          <xdr:rowOff>9525</xdr:rowOff>
        </xdr:from>
        <xdr:to>
          <xdr:col>5</xdr:col>
          <xdr:colOff>0</xdr:colOff>
          <xdr:row>11</xdr:row>
          <xdr:rowOff>276225</xdr:rowOff>
        </xdr:to>
        <xdr:sp macro="" textlink="">
          <xdr:nvSpPr>
            <xdr:cNvPr id="9373" name="Check Box 157" hidden="1">
              <a:extLst>
                <a:ext uri="{63B3BB69-23CF-44E3-9099-C40C66FF867C}">
                  <a14:compatExt spid="_x0000_s9373"/>
                </a:ext>
                <a:ext uri="{FF2B5EF4-FFF2-40B4-BE49-F238E27FC236}">
                  <a16:creationId xmlns:a16="http://schemas.microsoft.com/office/drawing/2014/main" id="{00000000-0008-0000-0600-00009D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10</xdr:row>
          <xdr:rowOff>9525</xdr:rowOff>
        </xdr:from>
        <xdr:to>
          <xdr:col>5</xdr:col>
          <xdr:colOff>0</xdr:colOff>
          <xdr:row>10</xdr:row>
          <xdr:rowOff>276225</xdr:rowOff>
        </xdr:to>
        <xdr:sp macro="" textlink="">
          <xdr:nvSpPr>
            <xdr:cNvPr id="9374" name="Check Box 158" hidden="1">
              <a:extLst>
                <a:ext uri="{63B3BB69-23CF-44E3-9099-C40C66FF867C}">
                  <a14:compatExt spid="_x0000_s9374"/>
                </a:ext>
                <a:ext uri="{FF2B5EF4-FFF2-40B4-BE49-F238E27FC236}">
                  <a16:creationId xmlns:a16="http://schemas.microsoft.com/office/drawing/2014/main" id="{00000000-0008-0000-0600-00009E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333375</xdr:colOff>
          <xdr:row>10</xdr:row>
          <xdr:rowOff>9525</xdr:rowOff>
        </xdr:from>
        <xdr:to>
          <xdr:col>6</xdr:col>
          <xdr:colOff>0</xdr:colOff>
          <xdr:row>10</xdr:row>
          <xdr:rowOff>276225</xdr:rowOff>
        </xdr:to>
        <xdr:sp macro="" textlink="">
          <xdr:nvSpPr>
            <xdr:cNvPr id="9375" name="Check Box 159" hidden="1">
              <a:extLst>
                <a:ext uri="{63B3BB69-23CF-44E3-9099-C40C66FF867C}">
                  <a14:compatExt spid="_x0000_s9375"/>
                </a:ext>
                <a:ext uri="{FF2B5EF4-FFF2-40B4-BE49-F238E27FC236}">
                  <a16:creationId xmlns:a16="http://schemas.microsoft.com/office/drawing/2014/main" id="{00000000-0008-0000-0600-00009F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333375</xdr:colOff>
          <xdr:row>11</xdr:row>
          <xdr:rowOff>9525</xdr:rowOff>
        </xdr:from>
        <xdr:to>
          <xdr:col>6</xdr:col>
          <xdr:colOff>0</xdr:colOff>
          <xdr:row>11</xdr:row>
          <xdr:rowOff>276225</xdr:rowOff>
        </xdr:to>
        <xdr:sp macro="" textlink="">
          <xdr:nvSpPr>
            <xdr:cNvPr id="9376" name="Check Box 160" hidden="1">
              <a:extLst>
                <a:ext uri="{63B3BB69-23CF-44E3-9099-C40C66FF867C}">
                  <a14:compatExt spid="_x0000_s9376"/>
                </a:ext>
                <a:ext uri="{FF2B5EF4-FFF2-40B4-BE49-F238E27FC236}">
                  <a16:creationId xmlns:a16="http://schemas.microsoft.com/office/drawing/2014/main" id="{00000000-0008-0000-0600-0000A0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10</xdr:row>
          <xdr:rowOff>9525</xdr:rowOff>
        </xdr:from>
        <xdr:to>
          <xdr:col>7</xdr:col>
          <xdr:colOff>0</xdr:colOff>
          <xdr:row>10</xdr:row>
          <xdr:rowOff>276225</xdr:rowOff>
        </xdr:to>
        <xdr:sp macro="" textlink="">
          <xdr:nvSpPr>
            <xdr:cNvPr id="9377" name="Check Box 161" hidden="1">
              <a:extLst>
                <a:ext uri="{63B3BB69-23CF-44E3-9099-C40C66FF867C}">
                  <a14:compatExt spid="_x0000_s9377"/>
                </a:ext>
                <a:ext uri="{FF2B5EF4-FFF2-40B4-BE49-F238E27FC236}">
                  <a16:creationId xmlns:a16="http://schemas.microsoft.com/office/drawing/2014/main" id="{00000000-0008-0000-0600-0000A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11</xdr:row>
          <xdr:rowOff>9525</xdr:rowOff>
        </xdr:from>
        <xdr:to>
          <xdr:col>7</xdr:col>
          <xdr:colOff>0</xdr:colOff>
          <xdr:row>11</xdr:row>
          <xdr:rowOff>276225</xdr:rowOff>
        </xdr:to>
        <xdr:sp macro="" textlink="">
          <xdr:nvSpPr>
            <xdr:cNvPr id="9378" name="Check Box 162" hidden="1">
              <a:extLst>
                <a:ext uri="{63B3BB69-23CF-44E3-9099-C40C66FF867C}">
                  <a14:compatExt spid="_x0000_s9378"/>
                </a:ext>
                <a:ext uri="{FF2B5EF4-FFF2-40B4-BE49-F238E27FC236}">
                  <a16:creationId xmlns:a16="http://schemas.microsoft.com/office/drawing/2014/main" id="{00000000-0008-0000-0600-0000A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333375</xdr:colOff>
          <xdr:row>13</xdr:row>
          <xdr:rowOff>9525</xdr:rowOff>
        </xdr:from>
        <xdr:to>
          <xdr:col>6</xdr:col>
          <xdr:colOff>0</xdr:colOff>
          <xdr:row>13</xdr:row>
          <xdr:rowOff>276225</xdr:rowOff>
        </xdr:to>
        <xdr:sp macro="" textlink="">
          <xdr:nvSpPr>
            <xdr:cNvPr id="9381" name="Check Box 165" hidden="1">
              <a:extLst>
                <a:ext uri="{63B3BB69-23CF-44E3-9099-C40C66FF867C}">
                  <a14:compatExt spid="_x0000_s9381"/>
                </a:ext>
                <a:ext uri="{FF2B5EF4-FFF2-40B4-BE49-F238E27FC236}">
                  <a16:creationId xmlns:a16="http://schemas.microsoft.com/office/drawing/2014/main" id="{D27A7F87-0822-4FED-895C-3F53D1CD697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12</xdr:row>
          <xdr:rowOff>9525</xdr:rowOff>
        </xdr:from>
        <xdr:to>
          <xdr:col>5</xdr:col>
          <xdr:colOff>0</xdr:colOff>
          <xdr:row>12</xdr:row>
          <xdr:rowOff>276225</xdr:rowOff>
        </xdr:to>
        <xdr:sp macro="" textlink="">
          <xdr:nvSpPr>
            <xdr:cNvPr id="9382" name="Check Box 166" hidden="1">
              <a:extLst>
                <a:ext uri="{63B3BB69-23CF-44E3-9099-C40C66FF867C}">
                  <a14:compatExt spid="_x0000_s9382"/>
                </a:ext>
                <a:ext uri="{FF2B5EF4-FFF2-40B4-BE49-F238E27FC236}">
                  <a16:creationId xmlns:a16="http://schemas.microsoft.com/office/drawing/2014/main" id="{826A2436-65B8-4177-91D8-2EF74198677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13</xdr:row>
          <xdr:rowOff>9525</xdr:rowOff>
        </xdr:from>
        <xdr:to>
          <xdr:col>5</xdr:col>
          <xdr:colOff>0</xdr:colOff>
          <xdr:row>13</xdr:row>
          <xdr:rowOff>276225</xdr:rowOff>
        </xdr:to>
        <xdr:sp macro="" textlink="">
          <xdr:nvSpPr>
            <xdr:cNvPr id="9383" name="Check Box 167" hidden="1">
              <a:extLst>
                <a:ext uri="{63B3BB69-23CF-44E3-9099-C40C66FF867C}">
                  <a14:compatExt spid="_x0000_s9383"/>
                </a:ext>
                <a:ext uri="{FF2B5EF4-FFF2-40B4-BE49-F238E27FC236}">
                  <a16:creationId xmlns:a16="http://schemas.microsoft.com/office/drawing/2014/main" id="{EF642A9E-FFD8-44A3-AD53-E2E64613676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14</xdr:row>
          <xdr:rowOff>9525</xdr:rowOff>
        </xdr:from>
        <xdr:to>
          <xdr:col>5</xdr:col>
          <xdr:colOff>0</xdr:colOff>
          <xdr:row>14</xdr:row>
          <xdr:rowOff>276225</xdr:rowOff>
        </xdr:to>
        <xdr:sp macro="" textlink="">
          <xdr:nvSpPr>
            <xdr:cNvPr id="9384" name="Check Box 168" hidden="1">
              <a:extLst>
                <a:ext uri="{63B3BB69-23CF-44E3-9099-C40C66FF867C}">
                  <a14:compatExt spid="_x0000_s9384"/>
                </a:ext>
                <a:ext uri="{FF2B5EF4-FFF2-40B4-BE49-F238E27FC236}">
                  <a16:creationId xmlns:a16="http://schemas.microsoft.com/office/drawing/2014/main" id="{D079AD3C-4DDA-4C70-8846-F01DF6F308A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15</xdr:row>
          <xdr:rowOff>9525</xdr:rowOff>
        </xdr:from>
        <xdr:to>
          <xdr:col>5</xdr:col>
          <xdr:colOff>0</xdr:colOff>
          <xdr:row>15</xdr:row>
          <xdr:rowOff>276225</xdr:rowOff>
        </xdr:to>
        <xdr:sp macro="" textlink="">
          <xdr:nvSpPr>
            <xdr:cNvPr id="9385" name="Check Box 169" hidden="1">
              <a:extLst>
                <a:ext uri="{63B3BB69-23CF-44E3-9099-C40C66FF867C}">
                  <a14:compatExt spid="_x0000_s9385"/>
                </a:ext>
                <a:ext uri="{FF2B5EF4-FFF2-40B4-BE49-F238E27FC236}">
                  <a16:creationId xmlns:a16="http://schemas.microsoft.com/office/drawing/2014/main" id="{83EE4650-0333-47C2-A30B-B33B7F6796D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16</xdr:row>
          <xdr:rowOff>9525</xdr:rowOff>
        </xdr:from>
        <xdr:to>
          <xdr:col>5</xdr:col>
          <xdr:colOff>0</xdr:colOff>
          <xdr:row>16</xdr:row>
          <xdr:rowOff>276225</xdr:rowOff>
        </xdr:to>
        <xdr:sp macro="" textlink="">
          <xdr:nvSpPr>
            <xdr:cNvPr id="9386" name="Check Box 170" hidden="1">
              <a:extLst>
                <a:ext uri="{63B3BB69-23CF-44E3-9099-C40C66FF867C}">
                  <a14:compatExt spid="_x0000_s9386"/>
                </a:ext>
                <a:ext uri="{FF2B5EF4-FFF2-40B4-BE49-F238E27FC236}">
                  <a16:creationId xmlns:a16="http://schemas.microsoft.com/office/drawing/2014/main" id="{6622AB0F-85CB-4EAF-BE5D-BD4F1F22712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17</xdr:row>
          <xdr:rowOff>9525</xdr:rowOff>
        </xdr:from>
        <xdr:to>
          <xdr:col>5</xdr:col>
          <xdr:colOff>0</xdr:colOff>
          <xdr:row>17</xdr:row>
          <xdr:rowOff>276225</xdr:rowOff>
        </xdr:to>
        <xdr:sp macro="" textlink="">
          <xdr:nvSpPr>
            <xdr:cNvPr id="9387" name="Check Box 171" hidden="1">
              <a:extLst>
                <a:ext uri="{63B3BB69-23CF-44E3-9099-C40C66FF867C}">
                  <a14:compatExt spid="_x0000_s9387"/>
                </a:ext>
                <a:ext uri="{FF2B5EF4-FFF2-40B4-BE49-F238E27FC236}">
                  <a16:creationId xmlns:a16="http://schemas.microsoft.com/office/drawing/2014/main" id="{31F5215F-BD65-4042-B5A2-88DE21A1BE6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18</xdr:row>
          <xdr:rowOff>9525</xdr:rowOff>
        </xdr:from>
        <xdr:to>
          <xdr:col>5</xdr:col>
          <xdr:colOff>0</xdr:colOff>
          <xdr:row>18</xdr:row>
          <xdr:rowOff>276225</xdr:rowOff>
        </xdr:to>
        <xdr:sp macro="" textlink="">
          <xdr:nvSpPr>
            <xdr:cNvPr id="9388" name="Check Box 172" hidden="1">
              <a:extLst>
                <a:ext uri="{63B3BB69-23CF-44E3-9099-C40C66FF867C}">
                  <a14:compatExt spid="_x0000_s9388"/>
                </a:ext>
                <a:ext uri="{FF2B5EF4-FFF2-40B4-BE49-F238E27FC236}">
                  <a16:creationId xmlns:a16="http://schemas.microsoft.com/office/drawing/2014/main" id="{D183F7DC-8649-45FB-B180-E2B97EA5987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19</xdr:row>
          <xdr:rowOff>9525</xdr:rowOff>
        </xdr:from>
        <xdr:to>
          <xdr:col>5</xdr:col>
          <xdr:colOff>0</xdr:colOff>
          <xdr:row>19</xdr:row>
          <xdr:rowOff>276225</xdr:rowOff>
        </xdr:to>
        <xdr:sp macro="" textlink="">
          <xdr:nvSpPr>
            <xdr:cNvPr id="9389" name="Check Box 173" hidden="1">
              <a:extLst>
                <a:ext uri="{63B3BB69-23CF-44E3-9099-C40C66FF867C}">
                  <a14:compatExt spid="_x0000_s9389"/>
                </a:ext>
                <a:ext uri="{FF2B5EF4-FFF2-40B4-BE49-F238E27FC236}">
                  <a16:creationId xmlns:a16="http://schemas.microsoft.com/office/drawing/2014/main" id="{366100AB-07E6-4A61-8F2A-54473A6CFED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20</xdr:row>
          <xdr:rowOff>9525</xdr:rowOff>
        </xdr:from>
        <xdr:to>
          <xdr:col>5</xdr:col>
          <xdr:colOff>0</xdr:colOff>
          <xdr:row>20</xdr:row>
          <xdr:rowOff>272143</xdr:rowOff>
        </xdr:to>
        <xdr:sp macro="" textlink="">
          <xdr:nvSpPr>
            <xdr:cNvPr id="9390" name="Check Box 174" hidden="1">
              <a:extLst>
                <a:ext uri="{63B3BB69-23CF-44E3-9099-C40C66FF867C}">
                  <a14:compatExt spid="_x0000_s9390"/>
                </a:ext>
                <a:ext uri="{FF2B5EF4-FFF2-40B4-BE49-F238E27FC236}">
                  <a16:creationId xmlns:a16="http://schemas.microsoft.com/office/drawing/2014/main" id="{B6140FAB-39AB-4C58-B8E2-7EAD058BDB1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21</xdr:row>
          <xdr:rowOff>9525</xdr:rowOff>
        </xdr:from>
        <xdr:to>
          <xdr:col>5</xdr:col>
          <xdr:colOff>0</xdr:colOff>
          <xdr:row>21</xdr:row>
          <xdr:rowOff>272143</xdr:rowOff>
        </xdr:to>
        <xdr:sp macro="" textlink="">
          <xdr:nvSpPr>
            <xdr:cNvPr id="9391" name="Check Box 175" hidden="1">
              <a:extLst>
                <a:ext uri="{63B3BB69-23CF-44E3-9099-C40C66FF867C}">
                  <a14:compatExt spid="_x0000_s9391"/>
                </a:ext>
                <a:ext uri="{FF2B5EF4-FFF2-40B4-BE49-F238E27FC236}">
                  <a16:creationId xmlns:a16="http://schemas.microsoft.com/office/drawing/2014/main" id="{8D33A9A1-D216-457D-9D82-1D7A3064A85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22</xdr:row>
          <xdr:rowOff>9525</xdr:rowOff>
        </xdr:from>
        <xdr:to>
          <xdr:col>5</xdr:col>
          <xdr:colOff>0</xdr:colOff>
          <xdr:row>23</xdr:row>
          <xdr:rowOff>0</xdr:rowOff>
        </xdr:to>
        <xdr:sp macro="" textlink="">
          <xdr:nvSpPr>
            <xdr:cNvPr id="9392" name="Check Box 176" hidden="1">
              <a:extLst>
                <a:ext uri="{63B3BB69-23CF-44E3-9099-C40C66FF867C}">
                  <a14:compatExt spid="_x0000_s9392"/>
                </a:ext>
                <a:ext uri="{FF2B5EF4-FFF2-40B4-BE49-F238E27FC236}">
                  <a16:creationId xmlns:a16="http://schemas.microsoft.com/office/drawing/2014/main" id="{37FF503F-A734-47B1-A000-DCF249CCA25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24</xdr:row>
          <xdr:rowOff>9525</xdr:rowOff>
        </xdr:from>
        <xdr:to>
          <xdr:col>5</xdr:col>
          <xdr:colOff>0</xdr:colOff>
          <xdr:row>25</xdr:row>
          <xdr:rowOff>0</xdr:rowOff>
        </xdr:to>
        <xdr:sp macro="" textlink="">
          <xdr:nvSpPr>
            <xdr:cNvPr id="9393" name="Check Box 177" hidden="1">
              <a:extLst>
                <a:ext uri="{63B3BB69-23CF-44E3-9099-C40C66FF867C}">
                  <a14:compatExt spid="_x0000_s9393"/>
                </a:ext>
                <a:ext uri="{FF2B5EF4-FFF2-40B4-BE49-F238E27FC236}">
                  <a16:creationId xmlns:a16="http://schemas.microsoft.com/office/drawing/2014/main" id="{C9BA28F6-DBD5-4B06-90BC-3E1CDD1BDA5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25</xdr:row>
          <xdr:rowOff>9525</xdr:rowOff>
        </xdr:from>
        <xdr:to>
          <xdr:col>5</xdr:col>
          <xdr:colOff>0</xdr:colOff>
          <xdr:row>26</xdr:row>
          <xdr:rowOff>1</xdr:rowOff>
        </xdr:to>
        <xdr:sp macro="" textlink="">
          <xdr:nvSpPr>
            <xdr:cNvPr id="9394" name="Check Box 178" hidden="1">
              <a:extLst>
                <a:ext uri="{63B3BB69-23CF-44E3-9099-C40C66FF867C}">
                  <a14:compatExt spid="_x0000_s9394"/>
                </a:ext>
                <a:ext uri="{FF2B5EF4-FFF2-40B4-BE49-F238E27FC236}">
                  <a16:creationId xmlns:a16="http://schemas.microsoft.com/office/drawing/2014/main" id="{A71DC88B-F563-46BC-BCE5-4CDDA601604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26</xdr:row>
          <xdr:rowOff>9525</xdr:rowOff>
        </xdr:from>
        <xdr:to>
          <xdr:col>5</xdr:col>
          <xdr:colOff>0</xdr:colOff>
          <xdr:row>27</xdr:row>
          <xdr:rowOff>0</xdr:rowOff>
        </xdr:to>
        <xdr:sp macro="" textlink="">
          <xdr:nvSpPr>
            <xdr:cNvPr id="9395" name="Check Box 179" hidden="1">
              <a:extLst>
                <a:ext uri="{63B3BB69-23CF-44E3-9099-C40C66FF867C}">
                  <a14:compatExt spid="_x0000_s9395"/>
                </a:ext>
                <a:ext uri="{FF2B5EF4-FFF2-40B4-BE49-F238E27FC236}">
                  <a16:creationId xmlns:a16="http://schemas.microsoft.com/office/drawing/2014/main" id="{C83BC292-3322-45C7-8D27-1764C10ADEB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333375</xdr:colOff>
          <xdr:row>12</xdr:row>
          <xdr:rowOff>9525</xdr:rowOff>
        </xdr:from>
        <xdr:to>
          <xdr:col>6</xdr:col>
          <xdr:colOff>0</xdr:colOff>
          <xdr:row>12</xdr:row>
          <xdr:rowOff>276225</xdr:rowOff>
        </xdr:to>
        <xdr:sp macro="" textlink="">
          <xdr:nvSpPr>
            <xdr:cNvPr id="9396" name="Check Box 180" hidden="1">
              <a:extLst>
                <a:ext uri="{63B3BB69-23CF-44E3-9099-C40C66FF867C}">
                  <a14:compatExt spid="_x0000_s9396"/>
                </a:ext>
                <a:ext uri="{FF2B5EF4-FFF2-40B4-BE49-F238E27FC236}">
                  <a16:creationId xmlns:a16="http://schemas.microsoft.com/office/drawing/2014/main" id="{7E4048D4-4AD2-4EE2-AEC5-FB4637658E1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333375</xdr:colOff>
          <xdr:row>14</xdr:row>
          <xdr:rowOff>9525</xdr:rowOff>
        </xdr:from>
        <xdr:to>
          <xdr:col>6</xdr:col>
          <xdr:colOff>0</xdr:colOff>
          <xdr:row>14</xdr:row>
          <xdr:rowOff>276225</xdr:rowOff>
        </xdr:to>
        <xdr:sp macro="" textlink="">
          <xdr:nvSpPr>
            <xdr:cNvPr id="9397" name="Check Box 181" hidden="1">
              <a:extLst>
                <a:ext uri="{63B3BB69-23CF-44E3-9099-C40C66FF867C}">
                  <a14:compatExt spid="_x0000_s9397"/>
                </a:ext>
                <a:ext uri="{FF2B5EF4-FFF2-40B4-BE49-F238E27FC236}">
                  <a16:creationId xmlns:a16="http://schemas.microsoft.com/office/drawing/2014/main" id="{2EE5AD60-7C12-400F-8F04-9397E39626B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333375</xdr:colOff>
          <xdr:row>15</xdr:row>
          <xdr:rowOff>9525</xdr:rowOff>
        </xdr:from>
        <xdr:to>
          <xdr:col>6</xdr:col>
          <xdr:colOff>0</xdr:colOff>
          <xdr:row>15</xdr:row>
          <xdr:rowOff>276225</xdr:rowOff>
        </xdr:to>
        <xdr:sp macro="" textlink="">
          <xdr:nvSpPr>
            <xdr:cNvPr id="9398" name="Check Box 182" hidden="1">
              <a:extLst>
                <a:ext uri="{63B3BB69-23CF-44E3-9099-C40C66FF867C}">
                  <a14:compatExt spid="_x0000_s9398"/>
                </a:ext>
                <a:ext uri="{FF2B5EF4-FFF2-40B4-BE49-F238E27FC236}">
                  <a16:creationId xmlns:a16="http://schemas.microsoft.com/office/drawing/2014/main" id="{E0080E21-3531-4AE8-A554-447BD78E274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333375</xdr:colOff>
          <xdr:row>16</xdr:row>
          <xdr:rowOff>9525</xdr:rowOff>
        </xdr:from>
        <xdr:to>
          <xdr:col>6</xdr:col>
          <xdr:colOff>0</xdr:colOff>
          <xdr:row>16</xdr:row>
          <xdr:rowOff>276225</xdr:rowOff>
        </xdr:to>
        <xdr:sp macro="" textlink="">
          <xdr:nvSpPr>
            <xdr:cNvPr id="9399" name="Check Box 183" hidden="1">
              <a:extLst>
                <a:ext uri="{63B3BB69-23CF-44E3-9099-C40C66FF867C}">
                  <a14:compatExt spid="_x0000_s9399"/>
                </a:ext>
                <a:ext uri="{FF2B5EF4-FFF2-40B4-BE49-F238E27FC236}">
                  <a16:creationId xmlns:a16="http://schemas.microsoft.com/office/drawing/2014/main" id="{B74702CA-FA4D-4C7B-BF41-165A0E8E39F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333375</xdr:colOff>
          <xdr:row>17</xdr:row>
          <xdr:rowOff>9525</xdr:rowOff>
        </xdr:from>
        <xdr:to>
          <xdr:col>6</xdr:col>
          <xdr:colOff>0</xdr:colOff>
          <xdr:row>17</xdr:row>
          <xdr:rowOff>276225</xdr:rowOff>
        </xdr:to>
        <xdr:sp macro="" textlink="">
          <xdr:nvSpPr>
            <xdr:cNvPr id="9400" name="Check Box 184" hidden="1">
              <a:extLst>
                <a:ext uri="{63B3BB69-23CF-44E3-9099-C40C66FF867C}">
                  <a14:compatExt spid="_x0000_s9400"/>
                </a:ext>
                <a:ext uri="{FF2B5EF4-FFF2-40B4-BE49-F238E27FC236}">
                  <a16:creationId xmlns:a16="http://schemas.microsoft.com/office/drawing/2014/main" id="{3AF7EE4D-62AD-4852-9AEA-F8F5D90579F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333375</xdr:colOff>
          <xdr:row>18</xdr:row>
          <xdr:rowOff>9525</xdr:rowOff>
        </xdr:from>
        <xdr:to>
          <xdr:col>6</xdr:col>
          <xdr:colOff>0</xdr:colOff>
          <xdr:row>18</xdr:row>
          <xdr:rowOff>276225</xdr:rowOff>
        </xdr:to>
        <xdr:sp macro="" textlink="">
          <xdr:nvSpPr>
            <xdr:cNvPr id="9401" name="Check Box 185" hidden="1">
              <a:extLst>
                <a:ext uri="{63B3BB69-23CF-44E3-9099-C40C66FF867C}">
                  <a14:compatExt spid="_x0000_s9401"/>
                </a:ext>
                <a:ext uri="{FF2B5EF4-FFF2-40B4-BE49-F238E27FC236}">
                  <a16:creationId xmlns:a16="http://schemas.microsoft.com/office/drawing/2014/main" id="{FBB91650-8FC6-40A3-8D51-138057CE118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333375</xdr:colOff>
          <xdr:row>19</xdr:row>
          <xdr:rowOff>9525</xdr:rowOff>
        </xdr:from>
        <xdr:to>
          <xdr:col>6</xdr:col>
          <xdr:colOff>0</xdr:colOff>
          <xdr:row>19</xdr:row>
          <xdr:rowOff>276225</xdr:rowOff>
        </xdr:to>
        <xdr:sp macro="" textlink="">
          <xdr:nvSpPr>
            <xdr:cNvPr id="9402" name="Check Box 186" hidden="1">
              <a:extLst>
                <a:ext uri="{63B3BB69-23CF-44E3-9099-C40C66FF867C}">
                  <a14:compatExt spid="_x0000_s9402"/>
                </a:ext>
                <a:ext uri="{FF2B5EF4-FFF2-40B4-BE49-F238E27FC236}">
                  <a16:creationId xmlns:a16="http://schemas.microsoft.com/office/drawing/2014/main" id="{483B03FF-8C1C-43BE-8139-47A9C12798A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333375</xdr:colOff>
          <xdr:row>20</xdr:row>
          <xdr:rowOff>9525</xdr:rowOff>
        </xdr:from>
        <xdr:to>
          <xdr:col>6</xdr:col>
          <xdr:colOff>0</xdr:colOff>
          <xdr:row>20</xdr:row>
          <xdr:rowOff>272143</xdr:rowOff>
        </xdr:to>
        <xdr:sp macro="" textlink="">
          <xdr:nvSpPr>
            <xdr:cNvPr id="9403" name="Check Box 187" hidden="1">
              <a:extLst>
                <a:ext uri="{63B3BB69-23CF-44E3-9099-C40C66FF867C}">
                  <a14:compatExt spid="_x0000_s9403"/>
                </a:ext>
                <a:ext uri="{FF2B5EF4-FFF2-40B4-BE49-F238E27FC236}">
                  <a16:creationId xmlns:a16="http://schemas.microsoft.com/office/drawing/2014/main" id="{D310E263-B0FD-4BF4-B99C-95868B92D86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333375</xdr:colOff>
          <xdr:row>21</xdr:row>
          <xdr:rowOff>9525</xdr:rowOff>
        </xdr:from>
        <xdr:to>
          <xdr:col>6</xdr:col>
          <xdr:colOff>0</xdr:colOff>
          <xdr:row>21</xdr:row>
          <xdr:rowOff>272143</xdr:rowOff>
        </xdr:to>
        <xdr:sp macro="" textlink="">
          <xdr:nvSpPr>
            <xdr:cNvPr id="9404" name="Check Box 188" hidden="1">
              <a:extLst>
                <a:ext uri="{63B3BB69-23CF-44E3-9099-C40C66FF867C}">
                  <a14:compatExt spid="_x0000_s9404"/>
                </a:ext>
                <a:ext uri="{FF2B5EF4-FFF2-40B4-BE49-F238E27FC236}">
                  <a16:creationId xmlns:a16="http://schemas.microsoft.com/office/drawing/2014/main" id="{40C99F1E-D931-47F1-85C5-18BDC8042BA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333375</xdr:colOff>
          <xdr:row>22</xdr:row>
          <xdr:rowOff>9525</xdr:rowOff>
        </xdr:from>
        <xdr:to>
          <xdr:col>6</xdr:col>
          <xdr:colOff>0</xdr:colOff>
          <xdr:row>23</xdr:row>
          <xdr:rowOff>0</xdr:rowOff>
        </xdr:to>
        <xdr:sp macro="" textlink="">
          <xdr:nvSpPr>
            <xdr:cNvPr id="9405" name="Check Box 189" hidden="1">
              <a:extLst>
                <a:ext uri="{63B3BB69-23CF-44E3-9099-C40C66FF867C}">
                  <a14:compatExt spid="_x0000_s9405"/>
                </a:ext>
                <a:ext uri="{FF2B5EF4-FFF2-40B4-BE49-F238E27FC236}">
                  <a16:creationId xmlns:a16="http://schemas.microsoft.com/office/drawing/2014/main" id="{28CA5AC1-78BF-4E56-9C9F-5891CBF8058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333375</xdr:colOff>
          <xdr:row>23</xdr:row>
          <xdr:rowOff>9525</xdr:rowOff>
        </xdr:from>
        <xdr:to>
          <xdr:col>6</xdr:col>
          <xdr:colOff>0</xdr:colOff>
          <xdr:row>24</xdr:row>
          <xdr:rowOff>-1</xdr:rowOff>
        </xdr:to>
        <xdr:sp macro="" textlink="">
          <xdr:nvSpPr>
            <xdr:cNvPr id="9406" name="Check Box 190" hidden="1">
              <a:extLst>
                <a:ext uri="{63B3BB69-23CF-44E3-9099-C40C66FF867C}">
                  <a14:compatExt spid="_x0000_s9406"/>
                </a:ext>
                <a:ext uri="{FF2B5EF4-FFF2-40B4-BE49-F238E27FC236}">
                  <a16:creationId xmlns:a16="http://schemas.microsoft.com/office/drawing/2014/main" id="{F688E884-B857-44A1-9E31-88F2C27793A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333375</xdr:colOff>
          <xdr:row>24</xdr:row>
          <xdr:rowOff>9525</xdr:rowOff>
        </xdr:from>
        <xdr:to>
          <xdr:col>6</xdr:col>
          <xdr:colOff>0</xdr:colOff>
          <xdr:row>25</xdr:row>
          <xdr:rowOff>0</xdr:rowOff>
        </xdr:to>
        <xdr:sp macro="" textlink="">
          <xdr:nvSpPr>
            <xdr:cNvPr id="9407" name="Check Box 191" hidden="1">
              <a:extLst>
                <a:ext uri="{63B3BB69-23CF-44E3-9099-C40C66FF867C}">
                  <a14:compatExt spid="_x0000_s9407"/>
                </a:ext>
                <a:ext uri="{FF2B5EF4-FFF2-40B4-BE49-F238E27FC236}">
                  <a16:creationId xmlns:a16="http://schemas.microsoft.com/office/drawing/2014/main" id="{190CDC63-C7F4-4006-B168-A362D254AB7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333375</xdr:colOff>
          <xdr:row>25</xdr:row>
          <xdr:rowOff>9525</xdr:rowOff>
        </xdr:from>
        <xdr:to>
          <xdr:col>6</xdr:col>
          <xdr:colOff>0</xdr:colOff>
          <xdr:row>26</xdr:row>
          <xdr:rowOff>1</xdr:rowOff>
        </xdr:to>
        <xdr:sp macro="" textlink="">
          <xdr:nvSpPr>
            <xdr:cNvPr id="9408" name="Check Box 192" hidden="1">
              <a:extLst>
                <a:ext uri="{63B3BB69-23CF-44E3-9099-C40C66FF867C}">
                  <a14:compatExt spid="_x0000_s9408"/>
                </a:ext>
                <a:ext uri="{FF2B5EF4-FFF2-40B4-BE49-F238E27FC236}">
                  <a16:creationId xmlns:a16="http://schemas.microsoft.com/office/drawing/2014/main" id="{97D404A4-0B4E-48BE-BD0A-42021D13C88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333375</xdr:colOff>
          <xdr:row>26</xdr:row>
          <xdr:rowOff>9525</xdr:rowOff>
        </xdr:from>
        <xdr:to>
          <xdr:col>6</xdr:col>
          <xdr:colOff>0</xdr:colOff>
          <xdr:row>27</xdr:row>
          <xdr:rowOff>0</xdr:rowOff>
        </xdr:to>
        <xdr:sp macro="" textlink="">
          <xdr:nvSpPr>
            <xdr:cNvPr id="9409" name="Check Box 193" hidden="1">
              <a:extLst>
                <a:ext uri="{63B3BB69-23CF-44E3-9099-C40C66FF867C}">
                  <a14:compatExt spid="_x0000_s9409"/>
                </a:ext>
                <a:ext uri="{FF2B5EF4-FFF2-40B4-BE49-F238E27FC236}">
                  <a16:creationId xmlns:a16="http://schemas.microsoft.com/office/drawing/2014/main" id="{75AC3F74-E868-4129-9225-2523A379D03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12</xdr:row>
          <xdr:rowOff>9525</xdr:rowOff>
        </xdr:from>
        <xdr:to>
          <xdr:col>7</xdr:col>
          <xdr:colOff>0</xdr:colOff>
          <xdr:row>12</xdr:row>
          <xdr:rowOff>276225</xdr:rowOff>
        </xdr:to>
        <xdr:sp macro="" textlink="">
          <xdr:nvSpPr>
            <xdr:cNvPr id="9410" name="Check Box 194" hidden="1">
              <a:extLst>
                <a:ext uri="{63B3BB69-23CF-44E3-9099-C40C66FF867C}">
                  <a14:compatExt spid="_x0000_s9410"/>
                </a:ext>
                <a:ext uri="{FF2B5EF4-FFF2-40B4-BE49-F238E27FC236}">
                  <a16:creationId xmlns:a16="http://schemas.microsoft.com/office/drawing/2014/main" id="{5C7C111D-6B73-4CCF-8254-A6CAE92D6EC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13</xdr:row>
          <xdr:rowOff>9525</xdr:rowOff>
        </xdr:from>
        <xdr:to>
          <xdr:col>7</xdr:col>
          <xdr:colOff>0</xdr:colOff>
          <xdr:row>13</xdr:row>
          <xdr:rowOff>276225</xdr:rowOff>
        </xdr:to>
        <xdr:sp macro="" textlink="">
          <xdr:nvSpPr>
            <xdr:cNvPr id="9411" name="Check Box 195" hidden="1">
              <a:extLst>
                <a:ext uri="{63B3BB69-23CF-44E3-9099-C40C66FF867C}">
                  <a14:compatExt spid="_x0000_s9411"/>
                </a:ext>
                <a:ext uri="{FF2B5EF4-FFF2-40B4-BE49-F238E27FC236}">
                  <a16:creationId xmlns:a16="http://schemas.microsoft.com/office/drawing/2014/main" id="{2665D11B-237F-4643-A8C2-2B064D83FA6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14</xdr:row>
          <xdr:rowOff>9525</xdr:rowOff>
        </xdr:from>
        <xdr:to>
          <xdr:col>7</xdr:col>
          <xdr:colOff>0</xdr:colOff>
          <xdr:row>14</xdr:row>
          <xdr:rowOff>276225</xdr:rowOff>
        </xdr:to>
        <xdr:sp macro="" textlink="">
          <xdr:nvSpPr>
            <xdr:cNvPr id="9412" name="Check Box 196" hidden="1">
              <a:extLst>
                <a:ext uri="{63B3BB69-23CF-44E3-9099-C40C66FF867C}">
                  <a14:compatExt spid="_x0000_s9412"/>
                </a:ext>
                <a:ext uri="{FF2B5EF4-FFF2-40B4-BE49-F238E27FC236}">
                  <a16:creationId xmlns:a16="http://schemas.microsoft.com/office/drawing/2014/main" id="{F4BA9187-F5DC-4DAE-9A8E-913934F9EF2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15</xdr:row>
          <xdr:rowOff>9525</xdr:rowOff>
        </xdr:from>
        <xdr:to>
          <xdr:col>7</xdr:col>
          <xdr:colOff>0</xdr:colOff>
          <xdr:row>15</xdr:row>
          <xdr:rowOff>276225</xdr:rowOff>
        </xdr:to>
        <xdr:sp macro="" textlink="">
          <xdr:nvSpPr>
            <xdr:cNvPr id="9413" name="Check Box 197" hidden="1">
              <a:extLst>
                <a:ext uri="{63B3BB69-23CF-44E3-9099-C40C66FF867C}">
                  <a14:compatExt spid="_x0000_s9413"/>
                </a:ext>
                <a:ext uri="{FF2B5EF4-FFF2-40B4-BE49-F238E27FC236}">
                  <a16:creationId xmlns:a16="http://schemas.microsoft.com/office/drawing/2014/main" id="{2186F974-66B0-4222-B112-76A1C312601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16</xdr:row>
          <xdr:rowOff>9525</xdr:rowOff>
        </xdr:from>
        <xdr:to>
          <xdr:col>7</xdr:col>
          <xdr:colOff>0</xdr:colOff>
          <xdr:row>16</xdr:row>
          <xdr:rowOff>276225</xdr:rowOff>
        </xdr:to>
        <xdr:sp macro="" textlink="">
          <xdr:nvSpPr>
            <xdr:cNvPr id="9414" name="Check Box 198" hidden="1">
              <a:extLst>
                <a:ext uri="{63B3BB69-23CF-44E3-9099-C40C66FF867C}">
                  <a14:compatExt spid="_x0000_s9414"/>
                </a:ext>
                <a:ext uri="{FF2B5EF4-FFF2-40B4-BE49-F238E27FC236}">
                  <a16:creationId xmlns:a16="http://schemas.microsoft.com/office/drawing/2014/main" id="{6DF11AA5-B59A-4DED-B52A-8EBFDA8B2FA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17</xdr:row>
          <xdr:rowOff>9525</xdr:rowOff>
        </xdr:from>
        <xdr:to>
          <xdr:col>7</xdr:col>
          <xdr:colOff>0</xdr:colOff>
          <xdr:row>17</xdr:row>
          <xdr:rowOff>276225</xdr:rowOff>
        </xdr:to>
        <xdr:sp macro="" textlink="">
          <xdr:nvSpPr>
            <xdr:cNvPr id="9415" name="Check Box 199" hidden="1">
              <a:extLst>
                <a:ext uri="{63B3BB69-23CF-44E3-9099-C40C66FF867C}">
                  <a14:compatExt spid="_x0000_s9415"/>
                </a:ext>
                <a:ext uri="{FF2B5EF4-FFF2-40B4-BE49-F238E27FC236}">
                  <a16:creationId xmlns:a16="http://schemas.microsoft.com/office/drawing/2014/main" id="{F478C71A-F1B9-4858-BEB3-C42466E16C3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18</xdr:row>
          <xdr:rowOff>9525</xdr:rowOff>
        </xdr:from>
        <xdr:to>
          <xdr:col>7</xdr:col>
          <xdr:colOff>0</xdr:colOff>
          <xdr:row>18</xdr:row>
          <xdr:rowOff>276225</xdr:rowOff>
        </xdr:to>
        <xdr:sp macro="" textlink="">
          <xdr:nvSpPr>
            <xdr:cNvPr id="9416" name="Check Box 200" hidden="1">
              <a:extLst>
                <a:ext uri="{63B3BB69-23CF-44E3-9099-C40C66FF867C}">
                  <a14:compatExt spid="_x0000_s9416"/>
                </a:ext>
                <a:ext uri="{FF2B5EF4-FFF2-40B4-BE49-F238E27FC236}">
                  <a16:creationId xmlns:a16="http://schemas.microsoft.com/office/drawing/2014/main" id="{70865F23-1E42-4F16-B643-3DA7B8D5AE0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19</xdr:row>
          <xdr:rowOff>9525</xdr:rowOff>
        </xdr:from>
        <xdr:to>
          <xdr:col>7</xdr:col>
          <xdr:colOff>0</xdr:colOff>
          <xdr:row>19</xdr:row>
          <xdr:rowOff>276225</xdr:rowOff>
        </xdr:to>
        <xdr:sp macro="" textlink="">
          <xdr:nvSpPr>
            <xdr:cNvPr id="9417" name="Check Box 201" hidden="1">
              <a:extLst>
                <a:ext uri="{63B3BB69-23CF-44E3-9099-C40C66FF867C}">
                  <a14:compatExt spid="_x0000_s9417"/>
                </a:ext>
                <a:ext uri="{FF2B5EF4-FFF2-40B4-BE49-F238E27FC236}">
                  <a16:creationId xmlns:a16="http://schemas.microsoft.com/office/drawing/2014/main" id="{EDE1E943-F15F-45C6-8DEB-155660317FB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20</xdr:row>
          <xdr:rowOff>9525</xdr:rowOff>
        </xdr:from>
        <xdr:to>
          <xdr:col>7</xdr:col>
          <xdr:colOff>0</xdr:colOff>
          <xdr:row>20</xdr:row>
          <xdr:rowOff>272143</xdr:rowOff>
        </xdr:to>
        <xdr:sp macro="" textlink="">
          <xdr:nvSpPr>
            <xdr:cNvPr id="9418" name="Check Box 202" hidden="1">
              <a:extLst>
                <a:ext uri="{63B3BB69-23CF-44E3-9099-C40C66FF867C}">
                  <a14:compatExt spid="_x0000_s9418"/>
                </a:ext>
                <a:ext uri="{FF2B5EF4-FFF2-40B4-BE49-F238E27FC236}">
                  <a16:creationId xmlns:a16="http://schemas.microsoft.com/office/drawing/2014/main" id="{60C83C9E-E5FC-4D76-A830-F853E258A4D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21</xdr:row>
          <xdr:rowOff>9525</xdr:rowOff>
        </xdr:from>
        <xdr:to>
          <xdr:col>7</xdr:col>
          <xdr:colOff>0</xdr:colOff>
          <xdr:row>21</xdr:row>
          <xdr:rowOff>272143</xdr:rowOff>
        </xdr:to>
        <xdr:sp macro="" textlink="">
          <xdr:nvSpPr>
            <xdr:cNvPr id="9419" name="Check Box 203" hidden="1">
              <a:extLst>
                <a:ext uri="{63B3BB69-23CF-44E3-9099-C40C66FF867C}">
                  <a14:compatExt spid="_x0000_s9419"/>
                </a:ext>
                <a:ext uri="{FF2B5EF4-FFF2-40B4-BE49-F238E27FC236}">
                  <a16:creationId xmlns:a16="http://schemas.microsoft.com/office/drawing/2014/main" id="{81638F9B-9D7F-433E-8369-FFAB4AB4D95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22</xdr:row>
          <xdr:rowOff>9525</xdr:rowOff>
        </xdr:from>
        <xdr:to>
          <xdr:col>7</xdr:col>
          <xdr:colOff>0</xdr:colOff>
          <xdr:row>23</xdr:row>
          <xdr:rowOff>0</xdr:rowOff>
        </xdr:to>
        <xdr:sp macro="" textlink="">
          <xdr:nvSpPr>
            <xdr:cNvPr id="9420" name="Check Box 204" hidden="1">
              <a:extLst>
                <a:ext uri="{63B3BB69-23CF-44E3-9099-C40C66FF867C}">
                  <a14:compatExt spid="_x0000_s9420"/>
                </a:ext>
                <a:ext uri="{FF2B5EF4-FFF2-40B4-BE49-F238E27FC236}">
                  <a16:creationId xmlns:a16="http://schemas.microsoft.com/office/drawing/2014/main" id="{70394101-8492-4CDD-94F2-2484F8D45DF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23</xdr:row>
          <xdr:rowOff>9525</xdr:rowOff>
        </xdr:from>
        <xdr:to>
          <xdr:col>7</xdr:col>
          <xdr:colOff>0</xdr:colOff>
          <xdr:row>24</xdr:row>
          <xdr:rowOff>-1</xdr:rowOff>
        </xdr:to>
        <xdr:sp macro="" textlink="">
          <xdr:nvSpPr>
            <xdr:cNvPr id="9421" name="Check Box 205" hidden="1">
              <a:extLst>
                <a:ext uri="{63B3BB69-23CF-44E3-9099-C40C66FF867C}">
                  <a14:compatExt spid="_x0000_s9421"/>
                </a:ext>
                <a:ext uri="{FF2B5EF4-FFF2-40B4-BE49-F238E27FC236}">
                  <a16:creationId xmlns:a16="http://schemas.microsoft.com/office/drawing/2014/main" id="{F05467C4-7C46-45D7-8195-F7B928161F1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24</xdr:row>
          <xdr:rowOff>9525</xdr:rowOff>
        </xdr:from>
        <xdr:to>
          <xdr:col>7</xdr:col>
          <xdr:colOff>0</xdr:colOff>
          <xdr:row>25</xdr:row>
          <xdr:rowOff>0</xdr:rowOff>
        </xdr:to>
        <xdr:sp macro="" textlink="">
          <xdr:nvSpPr>
            <xdr:cNvPr id="9422" name="Check Box 206" hidden="1">
              <a:extLst>
                <a:ext uri="{63B3BB69-23CF-44E3-9099-C40C66FF867C}">
                  <a14:compatExt spid="_x0000_s9422"/>
                </a:ext>
                <a:ext uri="{FF2B5EF4-FFF2-40B4-BE49-F238E27FC236}">
                  <a16:creationId xmlns:a16="http://schemas.microsoft.com/office/drawing/2014/main" id="{0AB35FF6-1477-437A-9FB5-91C5810775B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25</xdr:row>
          <xdr:rowOff>9525</xdr:rowOff>
        </xdr:from>
        <xdr:to>
          <xdr:col>7</xdr:col>
          <xdr:colOff>0</xdr:colOff>
          <xdr:row>26</xdr:row>
          <xdr:rowOff>1</xdr:rowOff>
        </xdr:to>
        <xdr:sp macro="" textlink="">
          <xdr:nvSpPr>
            <xdr:cNvPr id="9423" name="Check Box 207" hidden="1">
              <a:extLst>
                <a:ext uri="{63B3BB69-23CF-44E3-9099-C40C66FF867C}">
                  <a14:compatExt spid="_x0000_s9423"/>
                </a:ext>
                <a:ext uri="{FF2B5EF4-FFF2-40B4-BE49-F238E27FC236}">
                  <a16:creationId xmlns:a16="http://schemas.microsoft.com/office/drawing/2014/main" id="{56441C84-86F6-4F94-95A0-F83C1886D9D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26</xdr:row>
          <xdr:rowOff>9525</xdr:rowOff>
        </xdr:from>
        <xdr:to>
          <xdr:col>7</xdr:col>
          <xdr:colOff>0</xdr:colOff>
          <xdr:row>27</xdr:row>
          <xdr:rowOff>0</xdr:rowOff>
        </xdr:to>
        <xdr:sp macro="" textlink="">
          <xdr:nvSpPr>
            <xdr:cNvPr id="9424" name="Check Box 208" hidden="1">
              <a:extLst>
                <a:ext uri="{63B3BB69-23CF-44E3-9099-C40C66FF867C}">
                  <a14:compatExt spid="_x0000_s9424"/>
                </a:ext>
                <a:ext uri="{FF2B5EF4-FFF2-40B4-BE49-F238E27FC236}">
                  <a16:creationId xmlns:a16="http://schemas.microsoft.com/office/drawing/2014/main" id="{C685B81F-94F1-4A31-BBFF-763A03935D0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23</xdr:row>
          <xdr:rowOff>9525</xdr:rowOff>
        </xdr:from>
        <xdr:to>
          <xdr:col>5</xdr:col>
          <xdr:colOff>0</xdr:colOff>
          <xdr:row>24</xdr:row>
          <xdr:rowOff>-1</xdr:rowOff>
        </xdr:to>
        <xdr:sp macro="" textlink="">
          <xdr:nvSpPr>
            <xdr:cNvPr id="9425" name="Check Box 209" hidden="1">
              <a:extLst>
                <a:ext uri="{63B3BB69-23CF-44E3-9099-C40C66FF867C}">
                  <a14:compatExt spid="_x0000_s9425"/>
                </a:ext>
                <a:ext uri="{FF2B5EF4-FFF2-40B4-BE49-F238E27FC236}">
                  <a16:creationId xmlns:a16="http://schemas.microsoft.com/office/drawing/2014/main" id="{E210CA10-A528-477F-8CE0-BFBED624A8D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11</xdr:row>
          <xdr:rowOff>9525</xdr:rowOff>
        </xdr:from>
        <xdr:to>
          <xdr:col>5</xdr:col>
          <xdr:colOff>0</xdr:colOff>
          <xdr:row>11</xdr:row>
          <xdr:rowOff>276225</xdr:rowOff>
        </xdr:to>
        <xdr:sp macro="" textlink="">
          <xdr:nvSpPr>
            <xdr:cNvPr id="9426" name="Check Box 210" hidden="1">
              <a:extLst>
                <a:ext uri="{63B3BB69-23CF-44E3-9099-C40C66FF867C}">
                  <a14:compatExt spid="_x0000_s9426"/>
                </a:ext>
                <a:ext uri="{FF2B5EF4-FFF2-40B4-BE49-F238E27FC236}">
                  <a16:creationId xmlns:a16="http://schemas.microsoft.com/office/drawing/2014/main" id="{6FB1FE22-5C16-4B00-8406-2F6B7F57222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10</xdr:row>
          <xdr:rowOff>9525</xdr:rowOff>
        </xdr:from>
        <xdr:to>
          <xdr:col>5</xdr:col>
          <xdr:colOff>0</xdr:colOff>
          <xdr:row>10</xdr:row>
          <xdr:rowOff>276225</xdr:rowOff>
        </xdr:to>
        <xdr:sp macro="" textlink="">
          <xdr:nvSpPr>
            <xdr:cNvPr id="9427" name="Check Box 211" hidden="1">
              <a:extLst>
                <a:ext uri="{63B3BB69-23CF-44E3-9099-C40C66FF867C}">
                  <a14:compatExt spid="_x0000_s9427"/>
                </a:ext>
                <a:ext uri="{FF2B5EF4-FFF2-40B4-BE49-F238E27FC236}">
                  <a16:creationId xmlns:a16="http://schemas.microsoft.com/office/drawing/2014/main" id="{0799C12A-A66B-4DD5-8961-C063543D337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333375</xdr:colOff>
          <xdr:row>10</xdr:row>
          <xdr:rowOff>9525</xdr:rowOff>
        </xdr:from>
        <xdr:to>
          <xdr:col>6</xdr:col>
          <xdr:colOff>0</xdr:colOff>
          <xdr:row>10</xdr:row>
          <xdr:rowOff>276225</xdr:rowOff>
        </xdr:to>
        <xdr:sp macro="" textlink="">
          <xdr:nvSpPr>
            <xdr:cNvPr id="9428" name="Check Box 212" hidden="1">
              <a:extLst>
                <a:ext uri="{63B3BB69-23CF-44E3-9099-C40C66FF867C}">
                  <a14:compatExt spid="_x0000_s9428"/>
                </a:ext>
                <a:ext uri="{FF2B5EF4-FFF2-40B4-BE49-F238E27FC236}">
                  <a16:creationId xmlns:a16="http://schemas.microsoft.com/office/drawing/2014/main" id="{BCA2FD0F-2020-4E2A-977F-5C8DC9DFE56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333375</xdr:colOff>
          <xdr:row>11</xdr:row>
          <xdr:rowOff>9525</xdr:rowOff>
        </xdr:from>
        <xdr:to>
          <xdr:col>6</xdr:col>
          <xdr:colOff>0</xdr:colOff>
          <xdr:row>11</xdr:row>
          <xdr:rowOff>276225</xdr:rowOff>
        </xdr:to>
        <xdr:sp macro="" textlink="">
          <xdr:nvSpPr>
            <xdr:cNvPr id="9429" name="Check Box 213" hidden="1">
              <a:extLst>
                <a:ext uri="{63B3BB69-23CF-44E3-9099-C40C66FF867C}">
                  <a14:compatExt spid="_x0000_s9429"/>
                </a:ext>
                <a:ext uri="{FF2B5EF4-FFF2-40B4-BE49-F238E27FC236}">
                  <a16:creationId xmlns:a16="http://schemas.microsoft.com/office/drawing/2014/main" id="{E3ED170C-E1A4-45C3-AFA4-BA1AA825B3E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10</xdr:row>
          <xdr:rowOff>9525</xdr:rowOff>
        </xdr:from>
        <xdr:to>
          <xdr:col>7</xdr:col>
          <xdr:colOff>0</xdr:colOff>
          <xdr:row>10</xdr:row>
          <xdr:rowOff>276225</xdr:rowOff>
        </xdr:to>
        <xdr:sp macro="" textlink="">
          <xdr:nvSpPr>
            <xdr:cNvPr id="9430" name="Check Box 214" hidden="1">
              <a:extLst>
                <a:ext uri="{63B3BB69-23CF-44E3-9099-C40C66FF867C}">
                  <a14:compatExt spid="_x0000_s9430"/>
                </a:ext>
                <a:ext uri="{FF2B5EF4-FFF2-40B4-BE49-F238E27FC236}">
                  <a16:creationId xmlns:a16="http://schemas.microsoft.com/office/drawing/2014/main" id="{21B8A7A8-CE7A-4D2A-94E3-B302F8A35DF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11</xdr:row>
          <xdr:rowOff>9525</xdr:rowOff>
        </xdr:from>
        <xdr:to>
          <xdr:col>7</xdr:col>
          <xdr:colOff>0</xdr:colOff>
          <xdr:row>11</xdr:row>
          <xdr:rowOff>276225</xdr:rowOff>
        </xdr:to>
        <xdr:sp macro="" textlink="">
          <xdr:nvSpPr>
            <xdr:cNvPr id="9431" name="Check Box 215" hidden="1">
              <a:extLst>
                <a:ext uri="{63B3BB69-23CF-44E3-9099-C40C66FF867C}">
                  <a14:compatExt spid="_x0000_s9431"/>
                </a:ext>
                <a:ext uri="{FF2B5EF4-FFF2-40B4-BE49-F238E27FC236}">
                  <a16:creationId xmlns:a16="http://schemas.microsoft.com/office/drawing/2014/main" id="{A69EE4BA-99ED-4EE5-83F4-3AF840C593B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66" Type="http://schemas.openxmlformats.org/officeDocument/2006/relationships/ctrlProp" Target="../ctrlProps/ctrlProp63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87" Type="http://schemas.openxmlformats.org/officeDocument/2006/relationships/ctrlProp" Target="../ctrlProps/ctrlProp84.xml"/><Relationship Id="rId102" Type="http://schemas.openxmlformats.org/officeDocument/2006/relationships/ctrlProp" Target="../ctrlProps/ctrlProp99.xml"/><Relationship Id="rId5" Type="http://schemas.openxmlformats.org/officeDocument/2006/relationships/ctrlProp" Target="../ctrlProps/ctrlProp2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103" Type="http://schemas.openxmlformats.org/officeDocument/2006/relationships/ctrlProp" Target="../ctrlProps/ctrlProp100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7"/>
  <dimension ref="A1:N37"/>
  <sheetViews>
    <sheetView topLeftCell="A10" zoomScale="115" zoomScaleNormal="115" workbookViewId="0">
      <selection activeCell="J18" sqref="J18"/>
    </sheetView>
  </sheetViews>
  <sheetFormatPr baseColWidth="10" defaultRowHeight="15" x14ac:dyDescent="0.25"/>
  <cols>
    <col min="1" max="1" width="1.5703125" style="59" customWidth="1"/>
    <col min="2" max="2" width="38" style="59" customWidth="1"/>
    <col min="3" max="6" width="11.42578125" style="59"/>
    <col min="7" max="7" width="1.85546875" style="59" customWidth="1"/>
    <col min="8" max="16384" width="11.42578125" style="59"/>
  </cols>
  <sheetData>
    <row r="1" spans="1:14" ht="15" customHeight="1" x14ac:dyDescent="0.35">
      <c r="A1" s="84"/>
      <c r="C1" s="114" t="s">
        <v>19</v>
      </c>
      <c r="D1" s="114"/>
      <c r="E1" s="114"/>
      <c r="F1" s="114"/>
      <c r="G1" s="114"/>
    </row>
    <row r="2" spans="1:14" ht="15" customHeight="1" x14ac:dyDescent="0.35">
      <c r="A2" s="84"/>
      <c r="C2" s="114"/>
      <c r="D2" s="114"/>
      <c r="E2" s="114"/>
      <c r="F2" s="114"/>
      <c r="G2" s="114"/>
    </row>
    <row r="3" spans="1:14" ht="21" x14ac:dyDescent="0.35">
      <c r="A3" s="84"/>
      <c r="C3" s="114"/>
      <c r="D3" s="114"/>
      <c r="E3" s="114"/>
      <c r="F3" s="114"/>
      <c r="G3" s="114"/>
    </row>
    <row r="4" spans="1:14" ht="21" x14ac:dyDescent="0.35">
      <c r="A4" s="84"/>
      <c r="C4" s="114"/>
      <c r="D4" s="114"/>
      <c r="E4" s="114"/>
      <c r="F4" s="114"/>
      <c r="G4" s="114"/>
    </row>
    <row r="5" spans="1:14" ht="21" x14ac:dyDescent="0.35">
      <c r="A5" s="84"/>
      <c r="C5" s="114"/>
      <c r="D5" s="114"/>
      <c r="E5" s="114"/>
      <c r="F5" s="114"/>
      <c r="G5" s="114"/>
    </row>
    <row r="6" spans="1:14" ht="24" customHeight="1" x14ac:dyDescent="0.35">
      <c r="A6" s="84"/>
      <c r="B6" s="84"/>
      <c r="C6" s="114"/>
      <c r="D6" s="114"/>
      <c r="E6" s="114"/>
      <c r="F6" s="114"/>
      <c r="G6" s="114"/>
    </row>
    <row r="7" spans="1:14" ht="34.5" customHeight="1" x14ac:dyDescent="0.25">
      <c r="A7" s="72"/>
      <c r="B7" s="117" t="s">
        <v>123</v>
      </c>
      <c r="C7" s="117"/>
      <c r="D7" s="117"/>
      <c r="E7" s="117"/>
      <c r="F7" s="117"/>
      <c r="G7" s="71"/>
    </row>
    <row r="8" spans="1:14" ht="21" customHeight="1" x14ac:dyDescent="0.25">
      <c r="A8" s="72"/>
      <c r="B8" s="117" t="s">
        <v>124</v>
      </c>
      <c r="C8" s="117"/>
      <c r="D8" s="117"/>
      <c r="E8" s="117"/>
      <c r="F8" s="117"/>
      <c r="G8" s="71"/>
    </row>
    <row r="9" spans="1:14" ht="33" customHeight="1" x14ac:dyDescent="0.25">
      <c r="A9" s="72"/>
      <c r="B9" s="117" t="s">
        <v>132</v>
      </c>
      <c r="C9" s="117"/>
      <c r="D9" s="117"/>
      <c r="E9" s="117"/>
      <c r="F9" s="117"/>
      <c r="G9" s="71"/>
    </row>
    <row r="10" spans="1:14" ht="33" customHeight="1" x14ac:dyDescent="0.25">
      <c r="A10" s="72"/>
      <c r="B10" s="117" t="s">
        <v>153</v>
      </c>
      <c r="C10" s="117"/>
      <c r="D10" s="117"/>
      <c r="E10" s="117"/>
      <c r="F10" s="117"/>
      <c r="G10" s="71"/>
    </row>
    <row r="11" spans="1:14" ht="18.75" customHeight="1" x14ac:dyDescent="0.25">
      <c r="A11" s="72"/>
      <c r="B11" s="91"/>
      <c r="C11" s="91"/>
      <c r="D11" s="91"/>
      <c r="E11" s="91"/>
      <c r="F11" s="91"/>
      <c r="G11" s="71"/>
    </row>
    <row r="12" spans="1:14" customFormat="1" ht="18.75" x14ac:dyDescent="0.25">
      <c r="A12" s="70"/>
      <c r="B12" s="69" t="s">
        <v>95</v>
      </c>
      <c r="C12" s="70"/>
      <c r="D12" s="71"/>
      <c r="E12" s="71"/>
      <c r="F12" s="71"/>
      <c r="G12" s="71"/>
      <c r="H12" s="59"/>
      <c r="I12" s="59"/>
      <c r="J12" s="59"/>
      <c r="K12" s="59"/>
      <c r="L12" s="59"/>
      <c r="M12" s="59"/>
      <c r="N12" s="59"/>
    </row>
    <row r="13" spans="1:14" customFormat="1" ht="13.5" customHeight="1" x14ac:dyDescent="0.25">
      <c r="A13" s="70"/>
      <c r="B13" s="72"/>
      <c r="C13" s="72"/>
      <c r="D13" s="71"/>
      <c r="E13" s="71"/>
      <c r="F13" s="71"/>
      <c r="G13" s="71"/>
      <c r="H13" s="59"/>
      <c r="I13" s="59"/>
      <c r="J13" s="59"/>
      <c r="K13" s="59"/>
      <c r="L13" s="59"/>
      <c r="M13" s="59"/>
      <c r="N13" s="59"/>
    </row>
    <row r="14" spans="1:14" customFormat="1" x14ac:dyDescent="0.25">
      <c r="A14" s="70"/>
      <c r="B14" s="76" t="s">
        <v>96</v>
      </c>
      <c r="C14" s="112" t="s">
        <v>154</v>
      </c>
      <c r="D14" s="113"/>
      <c r="E14" s="113"/>
      <c r="F14" s="113"/>
      <c r="G14" s="71"/>
      <c r="H14" s="59"/>
      <c r="I14" s="59"/>
      <c r="J14" s="59"/>
      <c r="K14" s="59"/>
      <c r="L14" s="59"/>
      <c r="M14" s="59"/>
      <c r="N14" s="59"/>
    </row>
    <row r="15" spans="1:14" customFormat="1" ht="15" customHeight="1" x14ac:dyDescent="0.25">
      <c r="A15" s="70"/>
      <c r="B15" s="77" t="s">
        <v>97</v>
      </c>
      <c r="C15" s="112" t="s">
        <v>155</v>
      </c>
      <c r="D15" s="113"/>
      <c r="E15" s="113"/>
      <c r="F15" s="113"/>
      <c r="G15" s="71"/>
      <c r="H15" s="59"/>
      <c r="I15" s="59"/>
      <c r="J15" s="59"/>
      <c r="K15" s="59"/>
      <c r="L15" s="59"/>
      <c r="M15" s="59"/>
      <c r="N15" s="59"/>
    </row>
    <row r="16" spans="1:14" customFormat="1" x14ac:dyDescent="0.25">
      <c r="A16" s="70"/>
      <c r="B16" s="77" t="s">
        <v>114</v>
      </c>
      <c r="C16" s="112" t="s">
        <v>156</v>
      </c>
      <c r="D16" s="113"/>
      <c r="E16" s="113"/>
      <c r="F16" s="113"/>
      <c r="G16" s="71"/>
      <c r="H16" s="59"/>
      <c r="I16" s="59"/>
      <c r="J16" s="59"/>
      <c r="K16" s="59"/>
      <c r="L16" s="59"/>
      <c r="M16" s="59"/>
      <c r="N16" s="59"/>
    </row>
    <row r="17" spans="1:14" customFormat="1" x14ac:dyDescent="0.25">
      <c r="A17" s="70"/>
      <c r="B17" s="77" t="s">
        <v>98</v>
      </c>
      <c r="C17" s="112" t="s">
        <v>157</v>
      </c>
      <c r="D17" s="113"/>
      <c r="E17" s="113"/>
      <c r="F17" s="113"/>
      <c r="G17" s="71"/>
      <c r="H17" s="59"/>
      <c r="I17" s="59"/>
      <c r="J17" s="59"/>
      <c r="K17" s="59"/>
      <c r="L17" s="59"/>
      <c r="M17" s="59"/>
      <c r="N17" s="59"/>
    </row>
    <row r="18" spans="1:14" customFormat="1" ht="42.75" customHeight="1" x14ac:dyDescent="0.25">
      <c r="A18" s="70"/>
      <c r="B18" s="78" t="s">
        <v>115</v>
      </c>
      <c r="C18" s="112"/>
      <c r="D18" s="113"/>
      <c r="E18" s="113"/>
      <c r="F18" s="113"/>
      <c r="G18" s="71"/>
      <c r="H18" s="59"/>
      <c r="I18" s="59"/>
      <c r="J18" s="59"/>
      <c r="K18" s="59"/>
      <c r="L18" s="59"/>
      <c r="M18" s="59"/>
      <c r="N18" s="59"/>
    </row>
    <row r="19" spans="1:14" customFormat="1" ht="13.5" customHeight="1" x14ac:dyDescent="0.25">
      <c r="A19" s="70"/>
      <c r="B19" s="91"/>
      <c r="C19" s="91"/>
      <c r="D19" s="91"/>
      <c r="E19" s="91"/>
      <c r="F19" s="91"/>
      <c r="G19" s="71"/>
      <c r="H19" s="59"/>
      <c r="I19" s="59"/>
      <c r="J19" s="59"/>
      <c r="K19" s="59"/>
      <c r="L19" s="59"/>
      <c r="M19" s="59"/>
      <c r="N19" s="59"/>
    </row>
    <row r="20" spans="1:14" customFormat="1" ht="42.75" customHeight="1" x14ac:dyDescent="0.25">
      <c r="A20" s="70"/>
      <c r="B20" s="100" t="s">
        <v>152</v>
      </c>
      <c r="C20" s="115" t="s">
        <v>158</v>
      </c>
      <c r="D20" s="116"/>
      <c r="E20" s="116"/>
      <c r="F20" s="116"/>
      <c r="G20" s="71"/>
      <c r="H20" s="59"/>
      <c r="I20" s="59"/>
      <c r="J20" s="59"/>
      <c r="K20" s="59"/>
      <c r="L20" s="59"/>
      <c r="M20" s="59"/>
      <c r="N20" s="59"/>
    </row>
    <row r="21" spans="1:14" customFormat="1" ht="3.75" customHeight="1" x14ac:dyDescent="0.25">
      <c r="A21" s="70"/>
      <c r="B21" s="71"/>
      <c r="C21" s="71"/>
      <c r="D21" s="71"/>
      <c r="E21" s="71"/>
      <c r="F21" s="71"/>
      <c r="G21" s="71"/>
      <c r="H21" s="59"/>
      <c r="I21" s="59"/>
      <c r="J21" s="59"/>
      <c r="K21" s="59"/>
      <c r="L21" s="59"/>
      <c r="M21" s="59"/>
      <c r="N21" s="59"/>
    </row>
    <row r="22" spans="1:14" ht="21" x14ac:dyDescent="0.35">
      <c r="A22" s="84"/>
      <c r="B22" s="111"/>
      <c r="C22" s="111"/>
      <c r="D22" s="111"/>
      <c r="E22" s="111"/>
      <c r="F22" s="111"/>
    </row>
    <row r="23" spans="1:14" ht="21" x14ac:dyDescent="0.35">
      <c r="A23" s="84"/>
      <c r="B23" s="111"/>
      <c r="C23" s="111"/>
      <c r="D23" s="111"/>
      <c r="E23" s="111"/>
      <c r="F23" s="111"/>
    </row>
    <row r="24" spans="1:14" ht="21" x14ac:dyDescent="0.35">
      <c r="A24" s="84"/>
      <c r="B24" s="111"/>
      <c r="C24" s="111"/>
      <c r="D24" s="111"/>
      <c r="E24" s="111"/>
      <c r="F24" s="111"/>
    </row>
    <row r="25" spans="1:14" ht="21" x14ac:dyDescent="0.35">
      <c r="A25" s="84"/>
      <c r="B25" s="111"/>
      <c r="C25" s="111"/>
      <c r="D25" s="111"/>
      <c r="E25" s="111"/>
      <c r="F25" s="111"/>
    </row>
    <row r="26" spans="1:14" ht="21" x14ac:dyDescent="0.35">
      <c r="A26" s="84"/>
      <c r="B26" s="111"/>
      <c r="C26" s="111"/>
      <c r="D26" s="111"/>
      <c r="E26" s="111"/>
      <c r="F26" s="111"/>
    </row>
    <row r="27" spans="1:14" ht="21" x14ac:dyDescent="0.35">
      <c r="A27" s="84"/>
      <c r="B27" s="111"/>
      <c r="C27" s="111"/>
      <c r="D27" s="111"/>
      <c r="E27" s="111"/>
      <c r="F27" s="111"/>
    </row>
    <row r="28" spans="1:14" ht="21" x14ac:dyDescent="0.35">
      <c r="A28" s="84"/>
      <c r="B28" s="111"/>
      <c r="C28" s="111"/>
      <c r="D28" s="111"/>
      <c r="E28" s="111"/>
      <c r="F28" s="111"/>
    </row>
    <row r="29" spans="1:14" ht="21" x14ac:dyDescent="0.35">
      <c r="A29" s="84"/>
      <c r="B29" s="111"/>
      <c r="C29" s="111"/>
      <c r="D29" s="111"/>
      <c r="E29" s="111"/>
      <c r="F29" s="111"/>
    </row>
    <row r="30" spans="1:14" ht="21" x14ac:dyDescent="0.35">
      <c r="A30" s="84"/>
      <c r="B30" s="111"/>
      <c r="C30" s="111"/>
      <c r="D30" s="111"/>
      <c r="E30" s="111"/>
      <c r="F30" s="111"/>
    </row>
    <row r="31" spans="1:14" ht="21" x14ac:dyDescent="0.35">
      <c r="A31" s="84"/>
      <c r="B31" s="111"/>
      <c r="C31" s="111"/>
      <c r="D31" s="111"/>
      <c r="E31" s="111"/>
      <c r="F31" s="111"/>
    </row>
    <row r="32" spans="1:14" ht="21" x14ac:dyDescent="0.35">
      <c r="A32" s="84"/>
      <c r="B32" s="111"/>
      <c r="C32" s="111"/>
      <c r="D32" s="111"/>
      <c r="E32" s="111"/>
      <c r="F32" s="111"/>
    </row>
    <row r="33" spans="1:1" ht="21" x14ac:dyDescent="0.35">
      <c r="A33" s="84"/>
    </row>
    <row r="34" spans="1:1" ht="21" x14ac:dyDescent="0.35">
      <c r="A34" s="84"/>
    </row>
    <row r="35" spans="1:1" ht="21" x14ac:dyDescent="0.35">
      <c r="A35" s="84"/>
    </row>
    <row r="36" spans="1:1" ht="21" x14ac:dyDescent="0.35">
      <c r="A36" s="84"/>
    </row>
    <row r="37" spans="1:1" ht="21" x14ac:dyDescent="0.35">
      <c r="A37" s="84"/>
    </row>
  </sheetData>
  <mergeCells count="22">
    <mergeCell ref="C1:G6"/>
    <mergeCell ref="C20:F20"/>
    <mergeCell ref="B10:F10"/>
    <mergeCell ref="C17:F17"/>
    <mergeCell ref="C16:F16"/>
    <mergeCell ref="C15:F15"/>
    <mergeCell ref="C14:F14"/>
    <mergeCell ref="B7:F7"/>
    <mergeCell ref="B8:F8"/>
    <mergeCell ref="B9:F9"/>
    <mergeCell ref="B22:F22"/>
    <mergeCell ref="B23:F23"/>
    <mergeCell ref="B24:F24"/>
    <mergeCell ref="B31:F31"/>
    <mergeCell ref="C18:F18"/>
    <mergeCell ref="B32:F32"/>
    <mergeCell ref="B25:F25"/>
    <mergeCell ref="B26:F26"/>
    <mergeCell ref="B27:F27"/>
    <mergeCell ref="B28:F28"/>
    <mergeCell ref="B29:F29"/>
    <mergeCell ref="B30:F30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1"/>
  <dimension ref="A1:O21"/>
  <sheetViews>
    <sheetView showGridLines="0" zoomScale="70" zoomScaleNormal="70" workbookViewId="0">
      <selection activeCell="C18" sqref="C18"/>
    </sheetView>
  </sheetViews>
  <sheetFormatPr baseColWidth="10" defaultRowHeight="15" x14ac:dyDescent="0.25"/>
  <cols>
    <col min="1" max="1" width="1.28515625" style="66" customWidth="1"/>
    <col min="2" max="2" width="32.7109375" style="1" customWidth="1"/>
    <col min="3" max="4" width="19.7109375" style="1" customWidth="1"/>
    <col min="5" max="5" width="4.5703125" style="1" customWidth="1"/>
    <col min="6" max="6" width="19.7109375" style="1" customWidth="1"/>
    <col min="7" max="8" width="19.7109375" style="87" customWidth="1"/>
    <col min="9" max="9" width="19.7109375" style="1" customWidth="1"/>
    <col min="10" max="10" width="1.42578125" style="1" customWidth="1"/>
    <col min="11" max="11" width="19.7109375" style="1" customWidth="1"/>
    <col min="12" max="13" width="19.7109375" style="87" customWidth="1"/>
    <col min="14" max="14" width="19.7109375" style="1" customWidth="1"/>
    <col min="15" max="15" width="3" style="1" customWidth="1"/>
    <col min="16" max="16384" width="11.42578125" style="1"/>
  </cols>
  <sheetData>
    <row r="1" spans="1:15" ht="18" customHeight="1" x14ac:dyDescent="0.25">
      <c r="A1" s="118" t="s">
        <v>19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</row>
    <row r="2" spans="1:15" ht="18" customHeight="1" x14ac:dyDescent="0.25">
      <c r="A2" s="118"/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</row>
    <row r="3" spans="1:15" s="7" customFormat="1" ht="28.5" customHeight="1" x14ac:dyDescent="0.25">
      <c r="A3" s="43"/>
      <c r="B3" s="10" t="s">
        <v>22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18"/>
      <c r="O3" s="3"/>
    </row>
    <row r="4" spans="1:15" ht="47.25" customHeight="1" x14ac:dyDescent="0.25">
      <c r="A4" s="43"/>
      <c r="B4" s="2"/>
      <c r="C4" s="120" t="s">
        <v>4</v>
      </c>
      <c r="D4" s="121"/>
      <c r="E4" s="2"/>
      <c r="F4" s="122" t="s">
        <v>81</v>
      </c>
      <c r="G4" s="123"/>
      <c r="H4" s="123"/>
      <c r="I4" s="124"/>
      <c r="J4" s="2"/>
      <c r="K4" s="122" t="s">
        <v>82</v>
      </c>
      <c r="L4" s="123"/>
      <c r="M4" s="123"/>
      <c r="N4" s="124"/>
      <c r="O4" s="2"/>
    </row>
    <row r="5" spans="1:15" ht="90" x14ac:dyDescent="0.25">
      <c r="A5" s="43"/>
      <c r="B5" s="2"/>
      <c r="C5" s="4" t="s">
        <v>17</v>
      </c>
      <c r="D5" s="4" t="s">
        <v>47</v>
      </c>
      <c r="E5" s="2"/>
      <c r="F5" s="6" t="s">
        <v>100</v>
      </c>
      <c r="G5" s="6" t="s">
        <v>101</v>
      </c>
      <c r="H5" s="6" t="s">
        <v>127</v>
      </c>
      <c r="I5" s="6" t="s">
        <v>102</v>
      </c>
      <c r="J5" s="2"/>
      <c r="K5" s="41" t="s">
        <v>131</v>
      </c>
      <c r="L5" s="6" t="s">
        <v>130</v>
      </c>
      <c r="M5" s="6" t="s">
        <v>128</v>
      </c>
      <c r="N5" s="6" t="s">
        <v>129</v>
      </c>
      <c r="O5" s="2"/>
    </row>
    <row r="6" spans="1:15" ht="30" customHeight="1" x14ac:dyDescent="0.25">
      <c r="A6" s="43"/>
      <c r="B6" s="93" t="s">
        <v>0</v>
      </c>
      <c r="C6" s="104">
        <v>45103</v>
      </c>
      <c r="D6" s="105">
        <v>174</v>
      </c>
      <c r="E6" s="106"/>
      <c r="F6" s="105">
        <v>-4640</v>
      </c>
      <c r="G6" s="105">
        <v>-8177</v>
      </c>
      <c r="H6" s="105">
        <v>-13050</v>
      </c>
      <c r="I6" s="105">
        <v>-38337</v>
      </c>
      <c r="J6" s="106"/>
      <c r="K6" s="105">
        <v>-10</v>
      </c>
      <c r="L6" s="105">
        <v>-16</v>
      </c>
      <c r="M6" s="105">
        <v>-20</v>
      </c>
      <c r="N6" s="105">
        <v>-38</v>
      </c>
      <c r="O6" s="2"/>
    </row>
    <row r="7" spans="1:15" ht="30" customHeight="1" x14ac:dyDescent="0.25">
      <c r="A7" s="43"/>
      <c r="B7" s="94" t="s">
        <v>1</v>
      </c>
      <c r="C7" s="104">
        <v>37803</v>
      </c>
      <c r="D7" s="105">
        <v>48</v>
      </c>
      <c r="E7" s="106"/>
      <c r="F7" s="105">
        <v>-1664</v>
      </c>
      <c r="G7" s="105">
        <v>-3134</v>
      </c>
      <c r="H7" s="105">
        <v>-6655</v>
      </c>
      <c r="I7" s="105">
        <v>-34023</v>
      </c>
      <c r="J7" s="106"/>
      <c r="K7" s="105">
        <v>-5</v>
      </c>
      <c r="L7" s="105">
        <v>-8</v>
      </c>
      <c r="M7" s="105">
        <v>-9</v>
      </c>
      <c r="N7" s="105">
        <v>-17</v>
      </c>
      <c r="O7" s="2"/>
    </row>
    <row r="8" spans="1:15" ht="30" customHeight="1" x14ac:dyDescent="0.25">
      <c r="A8" s="43"/>
      <c r="B8" s="94" t="s">
        <v>48</v>
      </c>
      <c r="C8" s="104">
        <v>60447</v>
      </c>
      <c r="D8" s="105">
        <v>295</v>
      </c>
      <c r="E8" s="106"/>
      <c r="F8" s="105">
        <v>-3265</v>
      </c>
      <c r="G8" s="105">
        <v>-6453</v>
      </c>
      <c r="H8" s="105">
        <v>-13725</v>
      </c>
      <c r="I8" s="105">
        <v>-51380</v>
      </c>
      <c r="J8" s="106"/>
      <c r="K8" s="105">
        <v>-30</v>
      </c>
      <c r="L8" s="105">
        <v>-49</v>
      </c>
      <c r="M8" s="105">
        <v>-61</v>
      </c>
      <c r="N8" s="105">
        <v>-161</v>
      </c>
      <c r="O8" s="2"/>
    </row>
    <row r="9" spans="1:15" ht="30" customHeight="1" x14ac:dyDescent="0.25">
      <c r="A9" s="43"/>
      <c r="B9" s="94" t="s">
        <v>49</v>
      </c>
      <c r="C9" s="104"/>
      <c r="D9" s="105"/>
      <c r="E9" s="106"/>
      <c r="F9" s="105"/>
      <c r="G9" s="105"/>
      <c r="H9" s="105"/>
      <c r="I9" s="105"/>
      <c r="J9" s="106"/>
      <c r="K9" s="105"/>
      <c r="L9" s="105"/>
      <c r="M9" s="105"/>
      <c r="N9" s="105"/>
      <c r="O9" s="2"/>
    </row>
    <row r="10" spans="1:15" ht="30" customHeight="1" x14ac:dyDescent="0.25">
      <c r="A10" s="43"/>
      <c r="B10" s="94" t="s">
        <v>2</v>
      </c>
      <c r="C10" s="104">
        <v>52699</v>
      </c>
      <c r="D10" s="105">
        <v>25</v>
      </c>
      <c r="E10" s="106"/>
      <c r="F10" s="105">
        <v>-3454</v>
      </c>
      <c r="G10" s="105">
        <v>-6282</v>
      </c>
      <c r="H10" s="105">
        <v>-10476</v>
      </c>
      <c r="I10" s="105">
        <v>-25295</v>
      </c>
      <c r="J10" s="106"/>
      <c r="K10" s="105">
        <v>-2</v>
      </c>
      <c r="L10" s="105">
        <v>-3</v>
      </c>
      <c r="M10" s="105">
        <v>-4</v>
      </c>
      <c r="N10" s="105">
        <v>-11</v>
      </c>
      <c r="O10" s="2"/>
    </row>
    <row r="11" spans="1:15" ht="30" customHeight="1" x14ac:dyDescent="0.25">
      <c r="A11" s="43"/>
      <c r="B11" s="94" t="s">
        <v>3</v>
      </c>
      <c r="C11" s="104">
        <v>6767</v>
      </c>
      <c r="D11" s="105"/>
      <c r="E11" s="106"/>
      <c r="F11" s="105">
        <v>-824</v>
      </c>
      <c r="G11" s="105">
        <v>-605</v>
      </c>
      <c r="H11" s="105">
        <v>-1066</v>
      </c>
      <c r="I11" s="105">
        <v>-4737</v>
      </c>
      <c r="J11" s="106"/>
      <c r="K11" s="105"/>
      <c r="L11" s="105"/>
      <c r="M11" s="105"/>
      <c r="N11" s="105"/>
      <c r="O11" s="2"/>
    </row>
    <row r="12" spans="1:15" s="39" customFormat="1" ht="30" customHeight="1" x14ac:dyDescent="0.25">
      <c r="A12" s="43"/>
      <c r="B12" s="94" t="s">
        <v>50</v>
      </c>
      <c r="C12" s="104">
        <v>167325</v>
      </c>
      <c r="D12" s="105">
        <v>944</v>
      </c>
      <c r="E12" s="106"/>
      <c r="F12" s="105">
        <v>-7844</v>
      </c>
      <c r="G12" s="105">
        <v>-14762</v>
      </c>
      <c r="H12" s="105">
        <v>-29555</v>
      </c>
      <c r="I12" s="105">
        <v>-125494</v>
      </c>
      <c r="J12" s="106"/>
      <c r="K12" s="105">
        <v>-76</v>
      </c>
      <c r="L12" s="105">
        <v>-127</v>
      </c>
      <c r="M12" s="105">
        <v>-155</v>
      </c>
      <c r="N12" s="105">
        <v>-295</v>
      </c>
      <c r="O12" s="40"/>
    </row>
    <row r="13" spans="1:15" s="39" customFormat="1" ht="30" customHeight="1" x14ac:dyDescent="0.25">
      <c r="A13" s="43"/>
      <c r="B13" s="98" t="s">
        <v>51</v>
      </c>
      <c r="C13" s="104"/>
      <c r="D13" s="105"/>
      <c r="E13" s="107"/>
      <c r="F13" s="105"/>
      <c r="G13" s="105"/>
      <c r="H13" s="105"/>
      <c r="I13" s="105"/>
      <c r="J13" s="107"/>
      <c r="K13" s="105"/>
      <c r="L13" s="105"/>
      <c r="M13" s="105"/>
      <c r="N13" s="105"/>
      <c r="O13" s="40"/>
    </row>
    <row r="14" spans="1:15" ht="6" customHeight="1" x14ac:dyDescent="0.25">
      <c r="A14" s="43"/>
      <c r="B14" s="95"/>
      <c r="C14" s="9"/>
      <c r="D14" s="9"/>
      <c r="E14" s="9"/>
      <c r="F14" s="9"/>
      <c r="G14" s="9"/>
      <c r="H14" s="9"/>
      <c r="I14" s="9"/>
      <c r="J14" s="9"/>
      <c r="K14" s="2"/>
      <c r="L14" s="43"/>
      <c r="M14" s="43"/>
      <c r="N14" s="2"/>
      <c r="O14" s="2"/>
    </row>
    <row r="15" spans="1:15" ht="30" customHeight="1" x14ac:dyDescent="0.25">
      <c r="A15" s="43"/>
      <c r="B15" s="97" t="s">
        <v>18</v>
      </c>
      <c r="C15" s="105">
        <v>2015</v>
      </c>
      <c r="D15" s="105">
        <v>2012</v>
      </c>
      <c r="E15" s="9"/>
      <c r="F15" s="9"/>
      <c r="G15" s="9"/>
      <c r="H15" s="9"/>
      <c r="I15" s="9"/>
      <c r="J15" s="9"/>
      <c r="K15" s="2"/>
      <c r="L15" s="43"/>
      <c r="M15" s="43"/>
      <c r="N15" s="2"/>
      <c r="O15" s="2"/>
    </row>
    <row r="16" spans="1:15" s="89" customFormat="1" ht="8.1" customHeight="1" x14ac:dyDescent="0.25">
      <c r="A16" s="43"/>
      <c r="B16" s="9"/>
      <c r="C16" s="9"/>
      <c r="D16" s="9"/>
      <c r="E16" s="9"/>
      <c r="F16" s="9"/>
      <c r="G16" s="9"/>
      <c r="H16" s="9"/>
      <c r="I16" s="9"/>
      <c r="J16" s="9"/>
      <c r="K16" s="43"/>
      <c r="L16" s="43"/>
      <c r="M16" s="43"/>
      <c r="N16" s="43"/>
      <c r="O16" s="43"/>
    </row>
    <row r="17" spans="1:15" s="89" customFormat="1" ht="30" customHeight="1" x14ac:dyDescent="0.25">
      <c r="A17" s="43"/>
      <c r="B17" s="101" t="s">
        <v>152</v>
      </c>
      <c r="C17" s="125" t="s">
        <v>163</v>
      </c>
      <c r="D17" s="126"/>
      <c r="E17" s="126"/>
      <c r="F17" s="126"/>
      <c r="G17" s="126"/>
      <c r="H17" s="126"/>
      <c r="I17" s="126"/>
      <c r="J17" s="126"/>
      <c r="K17" s="126"/>
      <c r="L17" s="126"/>
      <c r="M17" s="126"/>
      <c r="N17" s="126"/>
      <c r="O17" s="96"/>
    </row>
    <row r="18" spans="1:15" ht="10.5" customHeight="1" x14ac:dyDescent="0.25">
      <c r="A18" s="43"/>
      <c r="B18" s="8"/>
      <c r="C18" s="9"/>
      <c r="D18" s="9"/>
      <c r="E18" s="9"/>
      <c r="F18" s="9"/>
      <c r="G18" s="9"/>
      <c r="H18" s="9"/>
      <c r="I18" s="9"/>
      <c r="J18" s="9"/>
      <c r="K18" s="2"/>
      <c r="L18" s="43"/>
      <c r="M18" s="43"/>
      <c r="N18" s="2"/>
      <c r="O18" s="2"/>
    </row>
    <row r="19" spans="1:15" ht="32.25" customHeight="1" x14ac:dyDescent="0.25">
      <c r="B19" s="119" t="s">
        <v>125</v>
      </c>
      <c r="C19" s="119"/>
      <c r="D19" s="119"/>
      <c r="E19" s="119"/>
      <c r="F19" s="119"/>
      <c r="G19" s="85"/>
      <c r="H19" s="85"/>
    </row>
    <row r="20" spans="1:15" ht="15" customHeight="1" x14ac:dyDescent="0.25">
      <c r="B20" s="119" t="s">
        <v>126</v>
      </c>
      <c r="C20" s="119"/>
      <c r="D20" s="119"/>
      <c r="E20" s="119"/>
      <c r="F20" s="119"/>
      <c r="G20" s="119"/>
      <c r="H20" s="119"/>
      <c r="I20" s="119"/>
      <c r="J20" s="119"/>
      <c r="K20" s="119"/>
      <c r="L20" s="119"/>
      <c r="M20" s="119"/>
      <c r="N20" s="119"/>
      <c r="O20" s="119"/>
    </row>
    <row r="21" spans="1:15" ht="30" customHeight="1" x14ac:dyDescent="0.25">
      <c r="B21" s="119" t="s">
        <v>99</v>
      </c>
      <c r="C21" s="119"/>
      <c r="D21" s="119"/>
      <c r="E21" s="119"/>
      <c r="F21" s="119"/>
      <c r="G21" s="119"/>
      <c r="H21" s="119"/>
      <c r="I21" s="119"/>
      <c r="J21" s="119"/>
      <c r="K21" s="119"/>
      <c r="L21" s="119"/>
      <c r="M21" s="119"/>
      <c r="N21" s="119"/>
      <c r="O21" s="119"/>
    </row>
  </sheetData>
  <mergeCells count="8">
    <mergeCell ref="A1:O2"/>
    <mergeCell ref="B20:O20"/>
    <mergeCell ref="B21:O21"/>
    <mergeCell ref="C4:D4"/>
    <mergeCell ref="K4:N4"/>
    <mergeCell ref="F4:I4"/>
    <mergeCell ref="B19:F19"/>
    <mergeCell ref="C17:N17"/>
  </mergeCells>
  <pageMargins left="3.937007874015748E-2" right="3.937007874015748E-2" top="0.35433070866141736" bottom="0.35433070866141736" header="0.31496062992125984" footer="0.31496062992125984"/>
  <pageSetup paperSize="8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6"/>
  <dimension ref="A1:AML54"/>
  <sheetViews>
    <sheetView workbookViewId="0">
      <selection activeCell="E11" sqref="E11"/>
    </sheetView>
  </sheetViews>
  <sheetFormatPr baseColWidth="10" defaultRowHeight="15" x14ac:dyDescent="0.25"/>
  <cols>
    <col min="1" max="1" width="1.7109375" style="67" customWidth="1"/>
    <col min="2" max="2" width="27.140625" style="67" customWidth="1"/>
    <col min="3" max="4" width="17" style="67" customWidth="1"/>
    <col min="5" max="6" width="21.5703125" style="75" customWidth="1"/>
    <col min="7" max="7" width="1.42578125" style="67" customWidth="1"/>
    <col min="8" max="16384" width="11.42578125" style="67"/>
  </cols>
  <sheetData>
    <row r="1" spans="1:27 1026:1026" ht="15" customHeight="1" x14ac:dyDescent="0.25">
      <c r="A1" s="127" t="s">
        <v>19</v>
      </c>
      <c r="B1" s="127"/>
      <c r="C1" s="127"/>
      <c r="D1" s="127"/>
      <c r="E1" s="127"/>
      <c r="F1" s="127"/>
      <c r="G1" s="127"/>
      <c r="H1" s="80"/>
      <c r="I1" s="80"/>
      <c r="J1" s="80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81"/>
      <c r="Z1" s="81"/>
      <c r="AA1" s="81"/>
      <c r="AML1" s="68"/>
    </row>
    <row r="2" spans="1:27 1026:1026" ht="14.25" customHeight="1" x14ac:dyDescent="0.25">
      <c r="A2" s="127"/>
      <c r="B2" s="127"/>
      <c r="C2" s="127"/>
      <c r="D2" s="127"/>
      <c r="E2" s="127"/>
      <c r="F2" s="127"/>
      <c r="G2" s="127"/>
      <c r="H2" s="80"/>
      <c r="I2" s="80"/>
      <c r="J2" s="80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ML2" s="68"/>
    </row>
    <row r="3" spans="1:27 1026:1026" ht="28.5" customHeight="1" x14ac:dyDescent="0.25">
      <c r="A3" s="72"/>
      <c r="B3" s="69" t="s">
        <v>104</v>
      </c>
      <c r="C3" s="72"/>
      <c r="D3" s="70"/>
      <c r="E3" s="71"/>
      <c r="F3" s="71"/>
      <c r="G3" s="70"/>
      <c r="H3" s="79"/>
      <c r="I3" s="79"/>
      <c r="J3" s="79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ML3" s="68"/>
    </row>
    <row r="4" spans="1:27 1026:1026" x14ac:dyDescent="0.25">
      <c r="A4" s="72"/>
      <c r="B4" s="72"/>
      <c r="C4" s="72"/>
      <c r="D4" s="72"/>
      <c r="E4" s="72"/>
      <c r="F4" s="72"/>
      <c r="G4" s="72"/>
      <c r="H4" s="82"/>
      <c r="I4" s="82"/>
      <c r="J4" s="82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</row>
    <row r="5" spans="1:27 1026:1026" ht="47.25" customHeight="1" thickBot="1" x14ac:dyDescent="0.3">
      <c r="A5" s="72"/>
      <c r="B5" s="72"/>
      <c r="C5" s="72"/>
      <c r="D5" s="72"/>
      <c r="E5" s="73" t="s">
        <v>133</v>
      </c>
      <c r="F5" s="73" t="s">
        <v>84</v>
      </c>
      <c r="G5" s="72"/>
      <c r="H5" s="82"/>
      <c r="I5" s="82"/>
      <c r="J5" s="82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  <c r="W5" s="81"/>
      <c r="X5" s="81"/>
      <c r="Y5" s="81"/>
      <c r="Z5" s="81"/>
      <c r="AA5" s="81"/>
    </row>
    <row r="6" spans="1:27 1026:1026" x14ac:dyDescent="0.25">
      <c r="A6" s="72"/>
      <c r="B6" s="128" t="s">
        <v>105</v>
      </c>
      <c r="C6" s="130" t="s">
        <v>85</v>
      </c>
      <c r="D6" s="131"/>
      <c r="E6" s="108">
        <v>770776</v>
      </c>
      <c r="F6" s="74">
        <v>2015</v>
      </c>
      <c r="G6" s="72"/>
      <c r="H6" s="82"/>
      <c r="I6" s="82"/>
      <c r="J6" s="82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  <c r="V6" s="81"/>
      <c r="W6" s="81"/>
      <c r="X6" s="81"/>
      <c r="Y6" s="81"/>
      <c r="Z6" s="81"/>
      <c r="AA6" s="81"/>
    </row>
    <row r="7" spans="1:27 1026:1026" ht="15.75" thickBot="1" x14ac:dyDescent="0.3">
      <c r="A7" s="72"/>
      <c r="B7" s="129"/>
      <c r="C7" s="132" t="s">
        <v>134</v>
      </c>
      <c r="D7" s="133"/>
      <c r="E7" s="74"/>
      <c r="F7" s="74"/>
      <c r="G7" s="72"/>
      <c r="H7" s="82"/>
      <c r="I7" s="82"/>
      <c r="J7" s="82"/>
      <c r="K7" s="81"/>
      <c r="L7" s="81"/>
      <c r="M7" s="81"/>
      <c r="N7" s="81"/>
      <c r="O7" s="81"/>
      <c r="P7" s="81"/>
      <c r="Q7" s="81"/>
      <c r="R7" s="81"/>
      <c r="S7" s="81"/>
      <c r="T7" s="81"/>
      <c r="U7" s="81"/>
      <c r="V7" s="81"/>
      <c r="W7" s="81"/>
      <c r="X7" s="81"/>
      <c r="Y7" s="81"/>
      <c r="Z7" s="81"/>
      <c r="AA7" s="81"/>
    </row>
    <row r="8" spans="1:27 1026:1026" x14ac:dyDescent="0.25">
      <c r="A8" s="72"/>
      <c r="B8" s="128" t="s">
        <v>106</v>
      </c>
      <c r="C8" s="130" t="s">
        <v>85</v>
      </c>
      <c r="D8" s="131"/>
      <c r="E8" s="108">
        <v>2935348</v>
      </c>
      <c r="F8" s="74">
        <v>2015</v>
      </c>
      <c r="G8" s="72"/>
      <c r="H8" s="82"/>
      <c r="I8" s="82"/>
      <c r="J8" s="82"/>
      <c r="K8" s="81"/>
      <c r="L8" s="81"/>
      <c r="M8" s="81"/>
      <c r="N8" s="81"/>
      <c r="O8" s="81"/>
      <c r="P8" s="81"/>
      <c r="Q8" s="81"/>
      <c r="R8" s="81"/>
      <c r="S8" s="81"/>
      <c r="T8" s="81"/>
      <c r="U8" s="81"/>
      <c r="V8" s="81"/>
      <c r="W8" s="81"/>
      <c r="X8" s="81"/>
      <c r="Y8" s="81"/>
      <c r="Z8" s="81"/>
      <c r="AA8" s="81"/>
    </row>
    <row r="9" spans="1:27 1026:1026" ht="15.75" thickBot="1" x14ac:dyDescent="0.3">
      <c r="A9" s="72"/>
      <c r="B9" s="129"/>
      <c r="C9" s="132" t="s">
        <v>134</v>
      </c>
      <c r="D9" s="133"/>
      <c r="E9" s="74"/>
      <c r="F9" s="74"/>
      <c r="G9" s="72"/>
      <c r="H9" s="81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  <c r="U9" s="81"/>
      <c r="V9" s="81"/>
      <c r="W9" s="81"/>
      <c r="X9" s="81"/>
      <c r="Y9" s="81"/>
      <c r="Z9" s="81"/>
      <c r="AA9" s="81"/>
    </row>
    <row r="10" spans="1:27 1026:1026" x14ac:dyDescent="0.25">
      <c r="A10" s="72"/>
      <c r="B10" s="128" t="s">
        <v>107</v>
      </c>
      <c r="C10" s="130" t="s">
        <v>85</v>
      </c>
      <c r="D10" s="131"/>
      <c r="E10" s="108">
        <v>801717</v>
      </c>
      <c r="F10" s="74">
        <v>2015</v>
      </c>
      <c r="G10" s="72"/>
      <c r="H10" s="81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  <c r="U10" s="81"/>
      <c r="V10" s="81"/>
      <c r="W10" s="81"/>
      <c r="X10" s="81"/>
      <c r="Y10" s="81"/>
      <c r="Z10" s="81"/>
      <c r="AA10" s="81"/>
    </row>
    <row r="11" spans="1:27 1026:1026" ht="15.75" thickBot="1" x14ac:dyDescent="0.3">
      <c r="A11" s="72"/>
      <c r="B11" s="129"/>
      <c r="C11" s="132" t="s">
        <v>134</v>
      </c>
      <c r="D11" s="133"/>
      <c r="E11" s="74"/>
      <c r="F11" s="74"/>
      <c r="G11" s="72"/>
      <c r="H11" s="81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1"/>
      <c r="U11" s="81"/>
      <c r="V11" s="81"/>
      <c r="W11" s="81"/>
      <c r="X11" s="81"/>
      <c r="Y11" s="81"/>
      <c r="Z11" s="81"/>
      <c r="AA11" s="81"/>
    </row>
    <row r="12" spans="1:27 1026:1026" x14ac:dyDescent="0.25">
      <c r="A12" s="72"/>
      <c r="B12" s="72"/>
      <c r="C12" s="72"/>
      <c r="D12" s="72"/>
      <c r="E12" s="72"/>
      <c r="F12" s="72"/>
      <c r="G12" s="72"/>
      <c r="H12" s="81"/>
      <c r="I12" s="81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1"/>
      <c r="U12" s="81"/>
      <c r="V12" s="81"/>
      <c r="W12" s="81"/>
      <c r="X12" s="81"/>
      <c r="Y12" s="81"/>
      <c r="Z12" s="81"/>
      <c r="AA12" s="81"/>
    </row>
    <row r="13" spans="1:27 1026:1026" ht="44.25" customHeight="1" x14ac:dyDescent="0.25">
      <c r="A13" s="72"/>
      <c r="B13" s="99" t="s">
        <v>152</v>
      </c>
      <c r="C13" s="134" t="s">
        <v>159</v>
      </c>
      <c r="D13" s="135"/>
      <c r="E13" s="135"/>
      <c r="F13" s="136"/>
      <c r="G13" s="72"/>
      <c r="H13" s="81"/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  <c r="U13" s="81"/>
      <c r="V13" s="81"/>
      <c r="W13" s="81"/>
      <c r="X13" s="81"/>
      <c r="Y13" s="81"/>
      <c r="Z13" s="81"/>
      <c r="AA13" s="81"/>
    </row>
    <row r="14" spans="1:27 1026:1026" x14ac:dyDescent="0.25">
      <c r="A14" s="72"/>
      <c r="B14" s="72"/>
      <c r="C14" s="72"/>
      <c r="D14" s="72"/>
      <c r="E14" s="72"/>
      <c r="F14" s="72"/>
      <c r="G14" s="72"/>
      <c r="H14" s="81"/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</row>
    <row r="15" spans="1:27 1026:1026" x14ac:dyDescent="0.25">
      <c r="A15" s="81"/>
      <c r="B15" s="81"/>
      <c r="C15" s="81"/>
      <c r="D15" s="81"/>
      <c r="E15" s="83"/>
      <c r="F15" s="83"/>
      <c r="G15" s="81"/>
      <c r="H15" s="81"/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1"/>
      <c r="U15" s="81"/>
      <c r="V15" s="81"/>
      <c r="W15" s="81"/>
      <c r="X15" s="81"/>
      <c r="Y15" s="81"/>
      <c r="Z15" s="81"/>
      <c r="AA15" s="81"/>
    </row>
    <row r="16" spans="1:27 1026:1026" x14ac:dyDescent="0.25">
      <c r="A16" s="81"/>
      <c r="B16" s="81"/>
      <c r="C16" s="81"/>
      <c r="D16" s="81"/>
      <c r="E16" s="83"/>
      <c r="F16" s="83"/>
      <c r="G16" s="81"/>
      <c r="H16" s="81"/>
      <c r="I16" s="81"/>
      <c r="J16" s="81"/>
      <c r="K16" s="81"/>
      <c r="L16" s="81"/>
      <c r="M16" s="81"/>
      <c r="N16" s="81"/>
      <c r="O16" s="81"/>
      <c r="P16" s="81"/>
      <c r="Q16" s="81"/>
      <c r="R16" s="81"/>
      <c r="S16" s="81"/>
      <c r="T16" s="81"/>
      <c r="U16" s="81"/>
      <c r="V16" s="81"/>
      <c r="W16" s="81"/>
      <c r="X16" s="81"/>
      <c r="Y16" s="81"/>
      <c r="Z16" s="81"/>
      <c r="AA16" s="81"/>
    </row>
    <row r="17" spans="1:27" x14ac:dyDescent="0.25">
      <c r="A17" s="81"/>
      <c r="B17" s="81"/>
      <c r="C17" s="81"/>
      <c r="D17" s="81"/>
      <c r="E17" s="83"/>
      <c r="F17" s="83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</row>
    <row r="18" spans="1:27" x14ac:dyDescent="0.25">
      <c r="A18" s="81"/>
      <c r="B18" s="81"/>
      <c r="C18" s="81"/>
      <c r="D18" s="81"/>
      <c r="E18" s="83"/>
      <c r="F18" s="83"/>
      <c r="G18" s="81"/>
      <c r="H18" s="81"/>
      <c r="I18" s="81"/>
      <c r="J18" s="81"/>
      <c r="K18" s="81"/>
      <c r="L18" s="81"/>
      <c r="M18" s="81"/>
      <c r="N18" s="81"/>
      <c r="O18" s="81"/>
      <c r="P18" s="81"/>
      <c r="Q18" s="81"/>
      <c r="R18" s="81"/>
      <c r="S18" s="81"/>
      <c r="T18" s="81"/>
      <c r="U18" s="81"/>
      <c r="V18" s="81"/>
      <c r="W18" s="81"/>
      <c r="X18" s="81"/>
      <c r="Y18" s="81"/>
      <c r="Z18" s="81"/>
      <c r="AA18" s="81"/>
    </row>
    <row r="19" spans="1:27" x14ac:dyDescent="0.25">
      <c r="A19" s="81"/>
      <c r="B19" s="81"/>
      <c r="C19" s="81"/>
      <c r="D19" s="81"/>
      <c r="E19" s="83"/>
      <c r="F19" s="83"/>
      <c r="G19" s="81"/>
      <c r="H19" s="81"/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  <c r="AA19" s="81"/>
    </row>
    <row r="20" spans="1:27" x14ac:dyDescent="0.25">
      <c r="A20" s="81"/>
      <c r="B20" s="81"/>
      <c r="C20" s="81"/>
      <c r="D20" s="81"/>
      <c r="E20" s="83"/>
      <c r="F20" s="83"/>
      <c r="G20" s="81"/>
      <c r="H20" s="81"/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81"/>
      <c r="AA20" s="81"/>
    </row>
    <row r="21" spans="1:27" x14ac:dyDescent="0.25">
      <c r="A21" s="81"/>
      <c r="B21" s="81"/>
      <c r="C21" s="81"/>
      <c r="D21" s="81"/>
      <c r="E21" s="83"/>
      <c r="F21" s="83"/>
      <c r="G21" s="81"/>
      <c r="H21" s="81"/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81"/>
      <c r="T21" s="81"/>
      <c r="U21" s="81"/>
      <c r="V21" s="81"/>
      <c r="W21" s="81"/>
      <c r="X21" s="81"/>
      <c r="Y21" s="81"/>
      <c r="Z21" s="81"/>
      <c r="AA21" s="81"/>
    </row>
    <row r="22" spans="1:27" x14ac:dyDescent="0.25">
      <c r="A22" s="81"/>
      <c r="B22" s="81"/>
      <c r="C22" s="81"/>
      <c r="D22" s="81"/>
      <c r="E22" s="83"/>
      <c r="F22" s="83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1"/>
      <c r="V22" s="81"/>
      <c r="W22" s="81"/>
      <c r="X22" s="81"/>
      <c r="Y22" s="81"/>
      <c r="Z22" s="81"/>
      <c r="AA22" s="81"/>
    </row>
    <row r="23" spans="1:27" x14ac:dyDescent="0.25">
      <c r="A23" s="81"/>
      <c r="B23" s="81"/>
      <c r="C23" s="81"/>
      <c r="D23" s="81"/>
      <c r="E23" s="83"/>
      <c r="F23" s="83"/>
      <c r="G23" s="81"/>
      <c r="H23" s="81"/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81"/>
      <c r="U23" s="81"/>
      <c r="V23" s="81"/>
      <c r="W23" s="81"/>
      <c r="X23" s="81"/>
      <c r="Y23" s="81"/>
      <c r="Z23" s="81"/>
      <c r="AA23" s="81"/>
    </row>
    <row r="24" spans="1:27" x14ac:dyDescent="0.25">
      <c r="A24" s="81"/>
      <c r="B24" s="81"/>
      <c r="C24" s="81"/>
      <c r="D24" s="81"/>
      <c r="E24" s="83"/>
      <c r="F24" s="83"/>
      <c r="G24" s="81"/>
      <c r="H24" s="81"/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1"/>
      <c r="U24" s="81"/>
      <c r="V24" s="81"/>
      <c r="W24" s="81"/>
      <c r="X24" s="81"/>
      <c r="Y24" s="81"/>
      <c r="Z24" s="81"/>
      <c r="AA24" s="81"/>
    </row>
    <row r="25" spans="1:27" x14ac:dyDescent="0.25">
      <c r="A25" s="81"/>
      <c r="B25" s="81"/>
      <c r="C25" s="81"/>
      <c r="D25" s="81"/>
      <c r="E25" s="83"/>
      <c r="F25" s="83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81"/>
      <c r="V25" s="81"/>
      <c r="W25" s="81"/>
      <c r="X25" s="81"/>
      <c r="Y25" s="81"/>
      <c r="Z25" s="81"/>
      <c r="AA25" s="81"/>
    </row>
    <row r="26" spans="1:27" x14ac:dyDescent="0.25">
      <c r="A26" s="81"/>
      <c r="B26" s="81"/>
      <c r="C26" s="81"/>
      <c r="D26" s="81"/>
      <c r="E26" s="83"/>
      <c r="F26" s="83"/>
      <c r="G26" s="81"/>
      <c r="H26" s="81"/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1"/>
      <c r="U26" s="81"/>
      <c r="V26" s="81"/>
      <c r="W26" s="81"/>
      <c r="X26" s="81"/>
      <c r="Y26" s="81"/>
      <c r="Z26" s="81"/>
      <c r="AA26" s="81"/>
    </row>
    <row r="27" spans="1:27" x14ac:dyDescent="0.25">
      <c r="A27" s="81"/>
      <c r="B27" s="81"/>
      <c r="C27" s="81"/>
      <c r="D27" s="81"/>
      <c r="E27" s="83"/>
      <c r="F27" s="83"/>
      <c r="G27" s="81"/>
      <c r="H27" s="81"/>
      <c r="I27" s="81"/>
      <c r="J27" s="81"/>
      <c r="K27" s="81"/>
      <c r="L27" s="81"/>
      <c r="M27" s="81"/>
      <c r="N27" s="81"/>
      <c r="O27" s="81"/>
      <c r="P27" s="81"/>
      <c r="Q27" s="81"/>
      <c r="R27" s="81"/>
      <c r="S27" s="81"/>
      <c r="T27" s="81"/>
      <c r="U27" s="81"/>
      <c r="V27" s="81"/>
      <c r="W27" s="81"/>
      <c r="X27" s="81"/>
      <c r="Y27" s="81"/>
      <c r="Z27" s="81"/>
      <c r="AA27" s="81"/>
    </row>
    <row r="28" spans="1:27" x14ac:dyDescent="0.25">
      <c r="A28" s="81"/>
      <c r="B28" s="81"/>
      <c r="C28" s="81"/>
      <c r="D28" s="81"/>
      <c r="E28" s="83"/>
      <c r="F28" s="83"/>
      <c r="G28" s="81"/>
      <c r="H28" s="81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1"/>
      <c r="V28" s="81"/>
      <c r="W28" s="81"/>
      <c r="X28" s="81"/>
      <c r="Y28" s="81"/>
      <c r="Z28" s="81"/>
      <c r="AA28" s="81"/>
    </row>
    <row r="29" spans="1:27" x14ac:dyDescent="0.25">
      <c r="A29" s="81"/>
      <c r="B29" s="81"/>
      <c r="C29" s="81"/>
      <c r="D29" s="81"/>
      <c r="E29" s="83"/>
      <c r="F29" s="83"/>
      <c r="G29" s="81"/>
      <c r="H29" s="81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  <c r="U29" s="81"/>
      <c r="V29" s="81"/>
      <c r="W29" s="81"/>
      <c r="X29" s="81"/>
      <c r="Y29" s="81"/>
      <c r="Z29" s="81"/>
      <c r="AA29" s="81"/>
    </row>
    <row r="30" spans="1:27" x14ac:dyDescent="0.25">
      <c r="A30" s="81"/>
      <c r="B30" s="81"/>
      <c r="C30" s="81"/>
      <c r="D30" s="81"/>
      <c r="E30" s="83"/>
      <c r="F30" s="83"/>
      <c r="G30" s="81"/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81"/>
      <c r="U30" s="81"/>
      <c r="V30" s="81"/>
      <c r="W30" s="81"/>
      <c r="X30" s="81"/>
      <c r="Y30" s="81"/>
      <c r="Z30" s="81"/>
      <c r="AA30" s="81"/>
    </row>
    <row r="31" spans="1:27" x14ac:dyDescent="0.25">
      <c r="A31" s="81"/>
      <c r="B31" s="81"/>
      <c r="C31" s="81"/>
      <c r="D31" s="81"/>
      <c r="E31" s="83"/>
      <c r="F31" s="83"/>
      <c r="G31" s="81"/>
      <c r="H31" s="81"/>
      <c r="I31" s="81"/>
      <c r="J31" s="81"/>
      <c r="K31" s="81"/>
      <c r="L31" s="81"/>
      <c r="M31" s="81"/>
      <c r="N31" s="81"/>
      <c r="O31" s="81"/>
      <c r="P31" s="81"/>
      <c r="Q31" s="81"/>
      <c r="R31" s="81"/>
      <c r="S31" s="81"/>
      <c r="T31" s="81"/>
      <c r="U31" s="81"/>
      <c r="V31" s="81"/>
      <c r="W31" s="81"/>
      <c r="X31" s="81"/>
      <c r="Y31" s="81"/>
      <c r="Z31" s="81"/>
      <c r="AA31" s="81"/>
    </row>
    <row r="32" spans="1:27" x14ac:dyDescent="0.25">
      <c r="A32" s="81"/>
      <c r="B32" s="81"/>
      <c r="C32" s="81"/>
      <c r="D32" s="81"/>
      <c r="E32" s="83"/>
      <c r="F32" s="83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  <c r="AA32" s="81"/>
    </row>
    <row r="33" spans="1:27" x14ac:dyDescent="0.25">
      <c r="A33" s="81"/>
      <c r="B33" s="81"/>
      <c r="C33" s="81"/>
      <c r="D33" s="81"/>
      <c r="E33" s="83"/>
      <c r="F33" s="83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  <c r="X33" s="81"/>
      <c r="Y33" s="81"/>
      <c r="Z33" s="81"/>
      <c r="AA33" s="81"/>
    </row>
    <row r="34" spans="1:27" x14ac:dyDescent="0.25">
      <c r="A34" s="81"/>
      <c r="B34" s="81"/>
      <c r="C34" s="81"/>
      <c r="D34" s="81"/>
      <c r="E34" s="83"/>
      <c r="F34" s="83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  <c r="AA34" s="81"/>
    </row>
    <row r="35" spans="1:27" x14ac:dyDescent="0.25">
      <c r="A35" s="81"/>
      <c r="B35" s="81"/>
      <c r="C35" s="81"/>
      <c r="D35" s="81"/>
      <c r="E35" s="83"/>
      <c r="F35" s="83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  <c r="X35" s="81"/>
      <c r="Y35" s="81"/>
      <c r="Z35" s="81"/>
      <c r="AA35" s="81"/>
    </row>
    <row r="36" spans="1:27" x14ac:dyDescent="0.25">
      <c r="A36" s="81"/>
      <c r="B36" s="81"/>
      <c r="C36" s="81"/>
      <c r="D36" s="81"/>
      <c r="E36" s="83"/>
      <c r="F36" s="83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</row>
    <row r="37" spans="1:27" x14ac:dyDescent="0.25">
      <c r="A37" s="81"/>
      <c r="B37" s="81"/>
      <c r="C37" s="81"/>
      <c r="D37" s="81"/>
      <c r="E37" s="83"/>
      <c r="F37" s="83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</row>
    <row r="38" spans="1:27" x14ac:dyDescent="0.25">
      <c r="A38" s="81"/>
      <c r="B38" s="81"/>
      <c r="C38" s="81"/>
      <c r="D38" s="81"/>
      <c r="E38" s="83"/>
      <c r="F38" s="83"/>
      <c r="G38" s="81"/>
      <c r="H38" s="81"/>
      <c r="I38" s="81"/>
      <c r="J38" s="81"/>
      <c r="K38" s="81"/>
      <c r="L38" s="81"/>
      <c r="M38" s="81"/>
      <c r="N38" s="81"/>
      <c r="O38" s="81"/>
      <c r="P38" s="81"/>
      <c r="Q38" s="81"/>
      <c r="R38" s="81"/>
      <c r="S38" s="81"/>
      <c r="T38" s="81"/>
      <c r="U38" s="81"/>
      <c r="V38" s="81"/>
      <c r="W38" s="81"/>
      <c r="X38" s="81"/>
      <c r="Y38" s="81"/>
      <c r="Z38" s="81"/>
      <c r="AA38" s="81"/>
    </row>
    <row r="39" spans="1:27" x14ac:dyDescent="0.25">
      <c r="A39" s="81"/>
      <c r="B39" s="81"/>
      <c r="C39" s="81"/>
      <c r="D39" s="81"/>
      <c r="E39" s="83"/>
      <c r="F39" s="83"/>
      <c r="G39" s="81"/>
      <c r="H39" s="81"/>
      <c r="I39" s="81"/>
      <c r="J39" s="81"/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  <c r="X39" s="81"/>
      <c r="Y39" s="81"/>
      <c r="Z39" s="81"/>
      <c r="AA39" s="81"/>
    </row>
    <row r="40" spans="1:27" x14ac:dyDescent="0.25">
      <c r="A40" s="81"/>
      <c r="B40" s="81"/>
      <c r="C40" s="81"/>
      <c r="D40" s="81"/>
      <c r="E40" s="83"/>
      <c r="F40" s="83"/>
      <c r="G40" s="81"/>
      <c r="H40" s="81"/>
      <c r="I40" s="81"/>
      <c r="J40" s="81"/>
      <c r="K40" s="81"/>
      <c r="L40" s="81"/>
      <c r="M40" s="81"/>
      <c r="N40" s="81"/>
      <c r="O40" s="81"/>
      <c r="P40" s="81"/>
      <c r="Q40" s="81"/>
      <c r="R40" s="81"/>
      <c r="S40" s="81"/>
      <c r="T40" s="81"/>
      <c r="U40" s="81"/>
      <c r="V40" s="81"/>
      <c r="W40" s="81"/>
      <c r="X40" s="81"/>
      <c r="Y40" s="81"/>
      <c r="Z40" s="81"/>
      <c r="AA40" s="81"/>
    </row>
    <row r="41" spans="1:27" x14ac:dyDescent="0.25">
      <c r="A41" s="81"/>
      <c r="B41" s="81"/>
      <c r="C41" s="81"/>
      <c r="D41" s="81"/>
      <c r="E41" s="83"/>
      <c r="F41" s="83"/>
      <c r="G41" s="81"/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</row>
    <row r="42" spans="1:27" x14ac:dyDescent="0.25">
      <c r="A42" s="81"/>
      <c r="B42" s="81"/>
      <c r="C42" s="81"/>
      <c r="D42" s="81"/>
      <c r="E42" s="83"/>
      <c r="F42" s="83"/>
      <c r="G42" s="81"/>
      <c r="H42" s="81"/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</row>
    <row r="43" spans="1:27" x14ac:dyDescent="0.25">
      <c r="A43" s="81"/>
      <c r="B43" s="81"/>
      <c r="C43" s="81"/>
      <c r="D43" s="81"/>
      <c r="E43" s="83"/>
      <c r="F43" s="83"/>
      <c r="G43" s="81"/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</row>
    <row r="44" spans="1:27" x14ac:dyDescent="0.25">
      <c r="A44" s="81"/>
      <c r="B44" s="81"/>
      <c r="C44" s="81"/>
      <c r="D44" s="81"/>
      <c r="E44" s="83"/>
      <c r="F44" s="83"/>
      <c r="G44" s="81"/>
      <c r="H44" s="81"/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</row>
    <row r="45" spans="1:27" x14ac:dyDescent="0.25">
      <c r="A45" s="81"/>
      <c r="B45" s="81"/>
      <c r="C45" s="81"/>
      <c r="D45" s="81"/>
      <c r="E45" s="83"/>
      <c r="F45" s="83"/>
      <c r="G45" s="81"/>
      <c r="H45" s="81"/>
      <c r="I45" s="81"/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</row>
    <row r="46" spans="1:27" x14ac:dyDescent="0.25">
      <c r="A46" s="81"/>
      <c r="B46" s="81"/>
      <c r="C46" s="81"/>
      <c r="D46" s="81"/>
      <c r="E46" s="83"/>
      <c r="F46" s="83"/>
      <c r="G46" s="81"/>
      <c r="H46" s="81"/>
      <c r="I46" s="81"/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</row>
    <row r="47" spans="1:27" x14ac:dyDescent="0.25">
      <c r="A47" s="81"/>
      <c r="B47" s="81"/>
      <c r="C47" s="81"/>
      <c r="D47" s="81"/>
      <c r="E47" s="83"/>
      <c r="F47" s="83"/>
      <c r="G47" s="81"/>
      <c r="H47" s="81"/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</row>
    <row r="48" spans="1:27" x14ac:dyDescent="0.25">
      <c r="A48" s="81"/>
      <c r="B48" s="81"/>
      <c r="C48" s="81"/>
      <c r="D48" s="81"/>
      <c r="E48" s="83"/>
      <c r="F48" s="83"/>
      <c r="G48" s="81"/>
      <c r="H48" s="81"/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</row>
    <row r="49" spans="8:27" x14ac:dyDescent="0.25">
      <c r="H49" s="81"/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</row>
    <row r="50" spans="8:27" x14ac:dyDescent="0.25">
      <c r="H50" s="81"/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</row>
    <row r="51" spans="8:27" x14ac:dyDescent="0.25">
      <c r="H51" s="81"/>
      <c r="I51" s="81"/>
      <c r="J51" s="81"/>
      <c r="K51" s="81"/>
      <c r="L51" s="81"/>
      <c r="M51" s="81"/>
      <c r="N51" s="81"/>
      <c r="O51" s="81"/>
      <c r="P51" s="81"/>
      <c r="Q51" s="81"/>
      <c r="R51" s="81"/>
      <c r="S51" s="81"/>
      <c r="T51" s="81"/>
      <c r="U51" s="81"/>
      <c r="V51" s="81"/>
      <c r="W51" s="81"/>
      <c r="X51" s="81"/>
      <c r="Y51" s="81"/>
      <c r="Z51" s="81"/>
      <c r="AA51" s="81"/>
    </row>
    <row r="52" spans="8:27" x14ac:dyDescent="0.25">
      <c r="H52" s="81"/>
      <c r="I52" s="81"/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  <c r="AA52" s="81"/>
    </row>
    <row r="53" spans="8:27" x14ac:dyDescent="0.25">
      <c r="H53" s="81"/>
      <c r="I53" s="81"/>
      <c r="J53" s="81"/>
      <c r="K53" s="81"/>
      <c r="L53" s="81"/>
      <c r="M53" s="81"/>
      <c r="N53" s="81"/>
      <c r="O53" s="81"/>
      <c r="P53" s="81"/>
      <c r="Q53" s="81"/>
      <c r="R53" s="81"/>
      <c r="S53" s="81"/>
      <c r="T53" s="81"/>
      <c r="U53" s="81"/>
      <c r="V53" s="81"/>
      <c r="W53" s="81"/>
      <c r="X53" s="81"/>
      <c r="Y53" s="81"/>
      <c r="Z53" s="81"/>
      <c r="AA53" s="81"/>
    </row>
    <row r="54" spans="8:27" x14ac:dyDescent="0.25">
      <c r="H54" s="81"/>
      <c r="I54" s="81"/>
      <c r="J54" s="81"/>
      <c r="K54" s="81"/>
      <c r="L54" s="81"/>
      <c r="M54" s="81"/>
      <c r="N54" s="81"/>
      <c r="O54" s="81"/>
      <c r="P54" s="81"/>
      <c r="Q54" s="81"/>
      <c r="R54" s="81"/>
      <c r="S54" s="81"/>
      <c r="T54" s="81"/>
      <c r="U54" s="81"/>
      <c r="V54" s="81"/>
      <c r="W54" s="81"/>
      <c r="X54" s="81"/>
      <c r="Y54" s="81"/>
      <c r="Z54" s="81"/>
      <c r="AA54" s="81"/>
    </row>
  </sheetData>
  <mergeCells count="11">
    <mergeCell ref="C13:F13"/>
    <mergeCell ref="C8:D8"/>
    <mergeCell ref="C9:D9"/>
    <mergeCell ref="C10:D10"/>
    <mergeCell ref="C11:D11"/>
    <mergeCell ref="A1:G2"/>
    <mergeCell ref="B10:B11"/>
    <mergeCell ref="B8:B9"/>
    <mergeCell ref="B6:B7"/>
    <mergeCell ref="C6:D6"/>
    <mergeCell ref="C7:D7"/>
  </mergeCells>
  <pageMargins left="0.7" right="0.7" top="0.75" bottom="0.75" header="0.3" footer="0.3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3"/>
  <dimension ref="A1:X120"/>
  <sheetViews>
    <sheetView topLeftCell="A16" zoomScale="85" zoomScaleNormal="85" workbookViewId="0">
      <selection activeCell="D42" sqref="D42"/>
    </sheetView>
  </sheetViews>
  <sheetFormatPr baseColWidth="10" defaultRowHeight="15" x14ac:dyDescent="0.25"/>
  <cols>
    <col min="1" max="1" width="2" style="15" customWidth="1"/>
    <col min="2" max="2" width="16.42578125" style="14" customWidth="1"/>
    <col min="3" max="3" width="26.7109375" style="14" customWidth="1"/>
    <col min="4" max="4" width="14.85546875" style="14" customWidth="1"/>
    <col min="5" max="5" width="14.85546875" style="87" customWidth="1"/>
    <col min="6" max="6" width="14.85546875" style="14" customWidth="1"/>
    <col min="7" max="9" width="14.85546875" style="87" customWidth="1"/>
    <col min="10" max="11" width="14.85546875" style="14" customWidth="1"/>
    <col min="12" max="12" width="2.28515625" style="14" customWidth="1"/>
    <col min="13" max="14" width="19.7109375" style="17" customWidth="1"/>
    <col min="15" max="16384" width="11.42578125" style="14"/>
  </cols>
  <sheetData>
    <row r="1" spans="1:23" ht="17.25" customHeight="1" x14ac:dyDescent="0.25">
      <c r="A1" s="137" t="s">
        <v>19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52"/>
      <c r="O1" s="17"/>
      <c r="P1" s="17"/>
      <c r="Q1" s="17"/>
      <c r="R1" s="17"/>
      <c r="S1" s="17"/>
      <c r="T1" s="17"/>
      <c r="U1" s="17"/>
      <c r="V1" s="17"/>
      <c r="W1" s="17"/>
    </row>
    <row r="2" spans="1:23" ht="18.75" customHeight="1" x14ac:dyDescent="0.25">
      <c r="A2" s="53" t="s">
        <v>86</v>
      </c>
      <c r="B2" s="9"/>
      <c r="C2" s="54"/>
      <c r="D2" s="54"/>
      <c r="E2" s="54"/>
      <c r="F2" s="54"/>
      <c r="G2" s="54"/>
      <c r="H2" s="54"/>
      <c r="I2" s="54"/>
      <c r="J2" s="54"/>
      <c r="K2" s="9"/>
      <c r="L2" s="9"/>
      <c r="O2" s="17"/>
      <c r="P2" s="17"/>
      <c r="Q2" s="17"/>
      <c r="R2" s="17"/>
      <c r="S2" s="17"/>
      <c r="T2" s="17"/>
      <c r="U2" s="17"/>
      <c r="V2" s="17"/>
      <c r="W2" s="17"/>
    </row>
    <row r="3" spans="1:23" s="44" customFormat="1" ht="18" customHeight="1" x14ac:dyDescent="0.25">
      <c r="A3" s="9"/>
      <c r="B3" s="55"/>
      <c r="C3" s="55"/>
      <c r="D3" s="120" t="s">
        <v>4</v>
      </c>
      <c r="E3" s="121"/>
      <c r="F3" s="9"/>
      <c r="G3" s="9"/>
      <c r="H3" s="9"/>
      <c r="I3" s="9"/>
      <c r="J3" s="9"/>
      <c r="K3" s="9"/>
      <c r="L3" s="9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</row>
    <row r="4" spans="1:23" s="44" customFormat="1" ht="24.75" customHeight="1" x14ac:dyDescent="0.25">
      <c r="A4" s="9"/>
      <c r="B4" s="142" t="s">
        <v>36</v>
      </c>
      <c r="C4" s="143"/>
      <c r="D4" s="51" t="s">
        <v>15</v>
      </c>
      <c r="E4" s="51" t="s">
        <v>14</v>
      </c>
      <c r="F4" s="9"/>
      <c r="G4" s="9"/>
      <c r="H4" s="9"/>
      <c r="I4" s="9"/>
      <c r="J4" s="9"/>
      <c r="K4" s="9"/>
      <c r="L4" s="9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</row>
    <row r="5" spans="1:23" s="44" customFormat="1" ht="15" customHeight="1" x14ac:dyDescent="0.25">
      <c r="A5" s="9"/>
      <c r="B5" s="138" t="s">
        <v>110</v>
      </c>
      <c r="C5" s="56" t="s">
        <v>5</v>
      </c>
      <c r="D5" s="105"/>
      <c r="E5" s="105"/>
      <c r="F5" s="9"/>
      <c r="G5" s="9"/>
      <c r="H5" s="9"/>
      <c r="I5" s="9"/>
      <c r="J5" s="9"/>
      <c r="K5" s="9"/>
      <c r="L5" s="9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</row>
    <row r="6" spans="1:23" s="44" customFormat="1" ht="15" customHeight="1" x14ac:dyDescent="0.25">
      <c r="A6" s="9"/>
      <c r="B6" s="138"/>
      <c r="C6" s="56" t="s">
        <v>6</v>
      </c>
      <c r="D6" s="105">
        <v>475</v>
      </c>
      <c r="E6" s="105">
        <v>2015</v>
      </c>
      <c r="F6" s="9"/>
      <c r="G6" s="9"/>
      <c r="H6" s="9"/>
      <c r="I6" s="9"/>
      <c r="J6" s="9"/>
      <c r="K6" s="9"/>
      <c r="L6" s="9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</row>
    <row r="7" spans="1:23" s="44" customFormat="1" ht="15" customHeight="1" x14ac:dyDescent="0.25">
      <c r="A7" s="9"/>
      <c r="B7" s="138"/>
      <c r="C7" s="56" t="s">
        <v>7</v>
      </c>
      <c r="D7" s="105"/>
      <c r="E7" s="105"/>
      <c r="F7" s="9"/>
      <c r="G7" s="9"/>
      <c r="H7" s="9"/>
      <c r="I7" s="9"/>
      <c r="J7" s="9"/>
      <c r="K7" s="9"/>
      <c r="L7" s="9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</row>
    <row r="8" spans="1:23" s="44" customFormat="1" ht="15" customHeight="1" x14ac:dyDescent="0.25">
      <c r="A8" s="9"/>
      <c r="B8" s="138"/>
      <c r="C8" s="56" t="s">
        <v>8</v>
      </c>
      <c r="D8" s="105"/>
      <c r="E8" s="105"/>
      <c r="F8" s="9"/>
      <c r="G8" s="9"/>
      <c r="H8" s="9"/>
      <c r="I8" s="9"/>
      <c r="J8" s="9"/>
      <c r="K8" s="9"/>
      <c r="L8" s="9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</row>
    <row r="9" spans="1:23" s="44" customFormat="1" ht="15" customHeight="1" x14ac:dyDescent="0.25">
      <c r="A9" s="9"/>
      <c r="B9" s="138"/>
      <c r="C9" s="56" t="s">
        <v>9</v>
      </c>
      <c r="D9" s="105"/>
      <c r="E9" s="105"/>
      <c r="F9" s="9"/>
      <c r="G9" s="9"/>
      <c r="H9" s="9"/>
      <c r="I9" s="9"/>
      <c r="J9" s="9"/>
      <c r="K9" s="9"/>
      <c r="L9" s="9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</row>
    <row r="10" spans="1:23" s="44" customFormat="1" ht="15" customHeight="1" x14ac:dyDescent="0.25">
      <c r="A10" s="9"/>
      <c r="B10" s="138"/>
      <c r="C10" s="56" t="s">
        <v>13</v>
      </c>
      <c r="D10" s="105"/>
      <c r="E10" s="105"/>
      <c r="F10" s="9"/>
      <c r="G10" s="9"/>
      <c r="H10" s="9"/>
      <c r="I10" s="9"/>
      <c r="J10" s="9"/>
      <c r="K10" s="9"/>
      <c r="L10" s="9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</row>
    <row r="11" spans="1:23" s="44" customFormat="1" ht="15" customHeight="1" x14ac:dyDescent="0.25">
      <c r="A11" s="9"/>
      <c r="B11" s="138"/>
      <c r="C11" s="56" t="s">
        <v>11</v>
      </c>
      <c r="D11" s="105"/>
      <c r="E11" s="105"/>
      <c r="F11" s="9"/>
      <c r="G11" s="9"/>
      <c r="H11" s="9"/>
      <c r="I11" s="9"/>
      <c r="J11" s="9"/>
      <c r="K11" s="9"/>
      <c r="L11" s="9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</row>
    <row r="12" spans="1:23" s="44" customFormat="1" ht="15" customHeight="1" x14ac:dyDescent="0.25">
      <c r="A12" s="9"/>
      <c r="B12" s="138" t="s">
        <v>109</v>
      </c>
      <c r="C12" s="56" t="s">
        <v>9</v>
      </c>
      <c r="D12" s="105">
        <v>30398</v>
      </c>
      <c r="E12" s="105">
        <v>2015</v>
      </c>
      <c r="F12" s="9"/>
      <c r="G12" s="9"/>
      <c r="H12" s="9"/>
      <c r="I12" s="9"/>
      <c r="J12" s="9"/>
      <c r="K12" s="9"/>
      <c r="L12" s="9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</row>
    <row r="13" spans="1:23" s="44" customFormat="1" ht="15" customHeight="1" x14ac:dyDescent="0.25">
      <c r="A13" s="9"/>
      <c r="B13" s="138"/>
      <c r="C13" s="56" t="s">
        <v>10</v>
      </c>
      <c r="D13" s="105"/>
      <c r="E13" s="105"/>
      <c r="F13" s="9"/>
      <c r="G13" s="9"/>
      <c r="H13" s="9"/>
      <c r="I13" s="9"/>
      <c r="J13" s="9"/>
      <c r="K13" s="9"/>
      <c r="L13" s="9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</row>
    <row r="14" spans="1:23" s="44" customFormat="1" ht="15" customHeight="1" x14ac:dyDescent="0.25">
      <c r="A14" s="9"/>
      <c r="B14" s="138"/>
      <c r="C14" s="56" t="s">
        <v>11</v>
      </c>
      <c r="D14" s="105"/>
      <c r="E14" s="105"/>
      <c r="F14" s="9"/>
      <c r="G14" s="9"/>
      <c r="H14" s="9"/>
      <c r="I14" s="9"/>
      <c r="J14" s="9"/>
      <c r="K14" s="9"/>
      <c r="L14" s="9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</row>
    <row r="15" spans="1:23" s="44" customFormat="1" ht="15" customHeight="1" x14ac:dyDescent="0.25">
      <c r="A15" s="9"/>
      <c r="B15" s="138"/>
      <c r="C15" s="56" t="s">
        <v>12</v>
      </c>
      <c r="D15" s="105"/>
      <c r="E15" s="105"/>
      <c r="F15" s="9"/>
      <c r="G15" s="9"/>
      <c r="H15" s="9"/>
      <c r="I15" s="9"/>
      <c r="J15" s="9"/>
      <c r="K15" s="9"/>
      <c r="L15" s="9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</row>
    <row r="16" spans="1:23" s="44" customFormat="1" ht="15" customHeight="1" x14ac:dyDescent="0.25">
      <c r="A16" s="9"/>
      <c r="B16" s="138"/>
      <c r="C16" s="56" t="s">
        <v>13</v>
      </c>
      <c r="D16" s="105"/>
      <c r="E16" s="105"/>
      <c r="F16" s="9"/>
      <c r="G16" s="9"/>
      <c r="H16" s="9"/>
      <c r="I16" s="9"/>
      <c r="J16" s="9"/>
      <c r="K16" s="9"/>
      <c r="L16" s="9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</row>
    <row r="17" spans="1:23" s="44" customFormat="1" ht="15" customHeight="1" x14ac:dyDescent="0.25">
      <c r="A17" s="9"/>
      <c r="B17" s="138" t="s">
        <v>111</v>
      </c>
      <c r="C17" s="139"/>
      <c r="D17" s="105"/>
      <c r="E17" s="105"/>
      <c r="F17" s="9"/>
      <c r="G17" s="9"/>
      <c r="H17" s="9"/>
      <c r="I17" s="9"/>
      <c r="J17" s="9"/>
      <c r="K17" s="9"/>
      <c r="L17" s="9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</row>
    <row r="18" spans="1:23" s="44" customFormat="1" ht="15" customHeight="1" x14ac:dyDescent="0.25">
      <c r="A18" s="9"/>
      <c r="B18" s="140" t="s">
        <v>112</v>
      </c>
      <c r="C18" s="141"/>
      <c r="D18" s="105"/>
      <c r="E18" s="105"/>
      <c r="F18" s="9"/>
      <c r="G18" s="9"/>
      <c r="H18" s="9"/>
      <c r="I18" s="9"/>
      <c r="J18" s="9"/>
      <c r="K18" s="9"/>
      <c r="L18" s="9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</row>
    <row r="19" spans="1:23" s="44" customFormat="1" ht="5.0999999999999996" customHeight="1" x14ac:dyDescent="0.2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</row>
    <row r="20" spans="1:23" ht="14.25" customHeight="1" x14ac:dyDescent="0.25">
      <c r="A20" s="9"/>
      <c r="B20" s="9"/>
      <c r="C20" s="9"/>
      <c r="D20" s="122" t="s">
        <v>15</v>
      </c>
      <c r="E20" s="123"/>
      <c r="F20" s="123"/>
      <c r="G20" s="149"/>
      <c r="H20" s="122" t="s">
        <v>16</v>
      </c>
      <c r="I20" s="123"/>
      <c r="J20" s="123"/>
      <c r="K20" s="149"/>
      <c r="L20" s="9"/>
      <c r="O20" s="17"/>
      <c r="P20" s="17"/>
      <c r="Q20" s="17"/>
      <c r="R20" s="17"/>
      <c r="S20" s="17"/>
      <c r="T20" s="17"/>
      <c r="U20" s="17"/>
      <c r="V20" s="17"/>
    </row>
    <row r="21" spans="1:23" s="15" customFormat="1" ht="23.25" customHeight="1" x14ac:dyDescent="0.25">
      <c r="A21" s="9"/>
      <c r="B21" s="144" t="s">
        <v>36</v>
      </c>
      <c r="C21" s="145"/>
      <c r="D21" s="88" t="s">
        <v>71</v>
      </c>
      <c r="E21" s="88" t="s">
        <v>72</v>
      </c>
      <c r="F21" s="88" t="s">
        <v>145</v>
      </c>
      <c r="G21" s="88" t="s">
        <v>103</v>
      </c>
      <c r="H21" s="88" t="s">
        <v>71</v>
      </c>
      <c r="I21" s="88" t="s">
        <v>72</v>
      </c>
      <c r="J21" s="88" t="s">
        <v>145</v>
      </c>
      <c r="K21" s="88" t="s">
        <v>103</v>
      </c>
      <c r="L21" s="9"/>
      <c r="N21" s="17"/>
      <c r="O21" s="17"/>
      <c r="P21" s="17"/>
      <c r="Q21" s="17"/>
      <c r="R21" s="17"/>
      <c r="S21" s="17"/>
      <c r="T21" s="17"/>
      <c r="U21" s="17"/>
      <c r="V21" s="17"/>
    </row>
    <row r="22" spans="1:23" s="15" customFormat="1" ht="15" customHeight="1" x14ac:dyDescent="0.25">
      <c r="A22" s="9"/>
      <c r="B22" s="138" t="s">
        <v>110</v>
      </c>
      <c r="C22" s="56" t="s">
        <v>5</v>
      </c>
      <c r="D22" s="109">
        <v>0</v>
      </c>
      <c r="E22" s="109">
        <v>0</v>
      </c>
      <c r="F22" s="109">
        <v>10608.108108108108</v>
      </c>
      <c r="G22" s="109">
        <v>21216.216216216217</v>
      </c>
      <c r="H22" s="5"/>
      <c r="I22" s="5"/>
      <c r="J22" s="5"/>
      <c r="K22" s="5"/>
      <c r="L22" s="9"/>
      <c r="M22" s="17"/>
      <c r="N22" s="17"/>
      <c r="O22" s="17"/>
      <c r="P22" s="17"/>
      <c r="Q22" s="17"/>
      <c r="R22" s="17"/>
      <c r="S22" s="17"/>
      <c r="T22" s="17"/>
      <c r="U22" s="17"/>
      <c r="V22" s="17"/>
    </row>
    <row r="23" spans="1:23" s="15" customFormat="1" ht="15" customHeight="1" x14ac:dyDescent="0.25">
      <c r="A23" s="9"/>
      <c r="B23" s="138"/>
      <c r="C23" s="56" t="s">
        <v>6</v>
      </c>
      <c r="D23" s="109">
        <v>6052.2281249999996</v>
      </c>
      <c r="E23" s="109">
        <v>9760.546875</v>
      </c>
      <c r="F23" s="109">
        <v>33508.35</v>
      </c>
      <c r="G23" s="109">
        <v>195167</v>
      </c>
      <c r="H23" s="5"/>
      <c r="I23" s="5"/>
      <c r="J23" s="5"/>
      <c r="K23" s="5"/>
      <c r="L23" s="9"/>
      <c r="M23" s="17"/>
      <c r="N23" s="17"/>
      <c r="O23" s="17"/>
      <c r="P23" s="17"/>
      <c r="Q23" s="17"/>
      <c r="R23" s="17"/>
      <c r="S23" s="17"/>
      <c r="T23" s="17"/>
      <c r="U23" s="17"/>
      <c r="V23" s="17"/>
    </row>
    <row r="24" spans="1:23" s="15" customFormat="1" ht="15" customHeight="1" x14ac:dyDescent="0.25">
      <c r="A24" s="9"/>
      <c r="B24" s="138"/>
      <c r="C24" s="56" t="s">
        <v>7</v>
      </c>
      <c r="D24" s="109"/>
      <c r="E24" s="109"/>
      <c r="F24" s="109"/>
      <c r="G24" s="109"/>
      <c r="H24" s="5"/>
      <c r="I24" s="5"/>
      <c r="J24" s="5"/>
      <c r="K24" s="5"/>
      <c r="L24" s="9"/>
      <c r="M24" s="17"/>
      <c r="N24" s="17"/>
      <c r="O24" s="17"/>
      <c r="P24" s="17"/>
      <c r="Q24" s="17"/>
      <c r="R24" s="17"/>
      <c r="S24" s="17"/>
      <c r="T24" s="17"/>
      <c r="U24" s="17"/>
      <c r="V24" s="17"/>
    </row>
    <row r="25" spans="1:23" s="15" customFormat="1" ht="15" customHeight="1" x14ac:dyDescent="0.25">
      <c r="A25" s="9"/>
      <c r="B25" s="138"/>
      <c r="C25" s="56" t="s">
        <v>8</v>
      </c>
      <c r="D25" s="109">
        <v>0</v>
      </c>
      <c r="E25" s="109">
        <v>0</v>
      </c>
      <c r="F25" s="109">
        <v>5521.4214285714343</v>
      </c>
      <c r="G25" s="109">
        <v>93847</v>
      </c>
      <c r="H25" s="5"/>
      <c r="I25" s="5"/>
      <c r="J25" s="5"/>
      <c r="K25" s="5"/>
      <c r="L25" s="9"/>
      <c r="M25" s="17"/>
      <c r="N25" s="17"/>
      <c r="O25" s="17"/>
      <c r="P25" s="17"/>
      <c r="Q25" s="17"/>
      <c r="R25" s="17"/>
      <c r="S25" s="17"/>
      <c r="T25" s="17"/>
      <c r="U25" s="17"/>
      <c r="V25" s="17"/>
    </row>
    <row r="26" spans="1:23" s="15" customFormat="1" ht="15" customHeight="1" x14ac:dyDescent="0.25">
      <c r="A26" s="9"/>
      <c r="B26" s="138"/>
      <c r="C26" s="56" t="s">
        <v>9</v>
      </c>
      <c r="D26" s="109">
        <v>6331.2642857142855</v>
      </c>
      <c r="E26" s="109">
        <v>11945.871428571429</v>
      </c>
      <c r="F26" s="109">
        <v>11945.871428571429</v>
      </c>
      <c r="G26" s="109">
        <v>22613.625</v>
      </c>
      <c r="H26" s="5"/>
      <c r="I26" s="5"/>
      <c r="J26" s="5"/>
      <c r="K26" s="5"/>
      <c r="L26" s="9"/>
      <c r="M26" s="17"/>
      <c r="N26" s="17"/>
      <c r="O26" s="17"/>
      <c r="P26" s="17"/>
      <c r="Q26" s="17"/>
      <c r="R26" s="17"/>
      <c r="S26" s="17"/>
      <c r="T26" s="17"/>
      <c r="U26" s="17"/>
      <c r="V26" s="17"/>
    </row>
    <row r="27" spans="1:23" s="15" customFormat="1" ht="15" customHeight="1" x14ac:dyDescent="0.25">
      <c r="A27" s="9"/>
      <c r="B27" s="138"/>
      <c r="C27" s="56" t="s">
        <v>13</v>
      </c>
      <c r="D27" s="109">
        <v>11220</v>
      </c>
      <c r="E27" s="109">
        <v>25645.714285714286</v>
      </c>
      <c r="F27" s="109">
        <v>29452.5</v>
      </c>
      <c r="G27" s="109">
        <v>56100</v>
      </c>
      <c r="H27" s="5"/>
      <c r="I27" s="5"/>
      <c r="J27" s="5"/>
      <c r="K27" s="5"/>
      <c r="L27" s="9"/>
      <c r="M27" s="17"/>
      <c r="N27" s="17"/>
      <c r="O27" s="17"/>
      <c r="P27" s="17"/>
      <c r="Q27" s="17"/>
      <c r="R27" s="17"/>
      <c r="S27" s="17"/>
      <c r="T27" s="17"/>
      <c r="U27" s="17"/>
      <c r="V27" s="17"/>
    </row>
    <row r="28" spans="1:23" s="15" customFormat="1" ht="15" customHeight="1" x14ac:dyDescent="0.25">
      <c r="A28" s="9"/>
      <c r="B28" s="138"/>
      <c r="C28" s="56" t="s">
        <v>11</v>
      </c>
      <c r="D28" s="109">
        <v>2877.1842954961826</v>
      </c>
      <c r="E28" s="109">
        <v>7672.4914546564869</v>
      </c>
      <c r="F28" s="109">
        <v>7672.4914546564869</v>
      </c>
      <c r="G28" s="109">
        <v>16783.575057061065</v>
      </c>
      <c r="H28" s="5"/>
      <c r="I28" s="5"/>
      <c r="J28" s="5"/>
      <c r="K28" s="5"/>
      <c r="L28" s="9"/>
      <c r="M28" s="17"/>
      <c r="N28" s="17"/>
      <c r="O28" s="17"/>
      <c r="P28" s="17"/>
      <c r="Q28" s="17"/>
      <c r="R28" s="17"/>
      <c r="S28" s="17"/>
      <c r="T28" s="17"/>
      <c r="U28" s="17"/>
      <c r="V28" s="17"/>
    </row>
    <row r="29" spans="1:23" s="15" customFormat="1" ht="15" customHeight="1" x14ac:dyDescent="0.25">
      <c r="A29" s="9"/>
      <c r="B29" s="138" t="s">
        <v>109</v>
      </c>
      <c r="C29" s="56" t="s">
        <v>9</v>
      </c>
      <c r="D29" s="109">
        <v>35609.085714285713</v>
      </c>
      <c r="E29" s="109">
        <v>38909.439999999995</v>
      </c>
      <c r="F29" s="109">
        <v>44294.228571428568</v>
      </c>
      <c r="G29" s="109">
        <v>60796</v>
      </c>
      <c r="H29" s="5"/>
      <c r="I29" s="5"/>
      <c r="J29" s="5"/>
      <c r="K29" s="5"/>
      <c r="L29" s="9"/>
      <c r="M29" s="17"/>
      <c r="N29" s="17"/>
      <c r="O29" s="17"/>
      <c r="P29" s="17"/>
      <c r="Q29" s="17"/>
      <c r="R29" s="17"/>
      <c r="S29" s="17"/>
      <c r="T29" s="17"/>
      <c r="U29" s="17"/>
      <c r="V29" s="17"/>
    </row>
    <row r="30" spans="1:23" s="15" customFormat="1" ht="15" customHeight="1" x14ac:dyDescent="0.25">
      <c r="A30" s="9"/>
      <c r="B30" s="138"/>
      <c r="C30" s="56" t="s">
        <v>10</v>
      </c>
      <c r="D30" s="109">
        <v>7047.3396138996131</v>
      </c>
      <c r="E30" s="109">
        <v>9316.9910319296687</v>
      </c>
      <c r="F30" s="109">
        <v>11586.642449959731</v>
      </c>
      <c r="G30" s="109">
        <v>20211.317838473948</v>
      </c>
      <c r="H30" s="5"/>
      <c r="I30" s="5"/>
      <c r="J30" s="5"/>
      <c r="K30" s="5"/>
      <c r="L30" s="9"/>
      <c r="M30" s="17"/>
      <c r="N30" s="17"/>
      <c r="O30" s="17"/>
      <c r="P30" s="17"/>
      <c r="Q30" s="17"/>
      <c r="R30" s="17"/>
      <c r="S30" s="17"/>
      <c r="T30" s="17"/>
      <c r="U30" s="17"/>
      <c r="V30" s="17"/>
    </row>
    <row r="31" spans="1:23" s="15" customFormat="1" ht="15" customHeight="1" x14ac:dyDescent="0.25">
      <c r="A31" s="9"/>
      <c r="B31" s="138"/>
      <c r="C31" s="56" t="s">
        <v>11</v>
      </c>
      <c r="D31" s="109"/>
      <c r="E31" s="109"/>
      <c r="F31" s="109"/>
      <c r="G31" s="109"/>
      <c r="H31" s="5"/>
      <c r="I31" s="5"/>
      <c r="J31" s="5"/>
      <c r="K31" s="5"/>
      <c r="L31" s="9"/>
      <c r="M31" s="17"/>
      <c r="N31" s="17"/>
      <c r="O31" s="17"/>
      <c r="P31" s="17"/>
      <c r="Q31" s="17"/>
      <c r="R31" s="17"/>
      <c r="S31" s="17"/>
      <c r="T31" s="17"/>
      <c r="U31" s="17"/>
      <c r="V31" s="17"/>
    </row>
    <row r="32" spans="1:23" s="15" customFormat="1" ht="15" customHeight="1" x14ac:dyDescent="0.25">
      <c r="A32" s="9"/>
      <c r="B32" s="138"/>
      <c r="C32" s="56" t="s">
        <v>12</v>
      </c>
      <c r="D32" s="109">
        <v>5035.0725171183203</v>
      </c>
      <c r="E32" s="109">
        <v>8391.7875285305327</v>
      </c>
      <c r="F32" s="109">
        <v>45714.285714285717</v>
      </c>
      <c r="G32" s="109">
        <v>100000</v>
      </c>
      <c r="H32" s="5"/>
      <c r="I32" s="5"/>
      <c r="J32" s="5"/>
      <c r="K32" s="5"/>
      <c r="L32" s="9"/>
      <c r="M32" s="17"/>
      <c r="N32" s="17"/>
      <c r="O32" s="17"/>
      <c r="P32" s="17"/>
      <c r="Q32" s="17"/>
      <c r="R32" s="17"/>
      <c r="S32" s="17"/>
      <c r="T32" s="17"/>
      <c r="U32" s="17"/>
      <c r="V32" s="17"/>
    </row>
    <row r="33" spans="1:24" s="33" customFormat="1" ht="15" customHeight="1" x14ac:dyDescent="0.25">
      <c r="A33" s="9"/>
      <c r="B33" s="138"/>
      <c r="C33" s="56" t="s">
        <v>13</v>
      </c>
      <c r="D33" s="109">
        <v>8448.9795918367363</v>
      </c>
      <c r="E33" s="109">
        <v>22530.612244897962</v>
      </c>
      <c r="F33" s="109">
        <v>22530.612244897962</v>
      </c>
      <c r="G33" s="109">
        <v>49285.71428571429</v>
      </c>
      <c r="H33" s="5"/>
      <c r="I33" s="5"/>
      <c r="J33" s="5"/>
      <c r="K33" s="5"/>
      <c r="L33" s="9"/>
      <c r="M33" s="17"/>
      <c r="N33" s="17"/>
      <c r="O33" s="17"/>
      <c r="P33" s="17"/>
      <c r="Q33" s="17"/>
      <c r="R33" s="17"/>
      <c r="S33" s="17"/>
      <c r="T33" s="17"/>
      <c r="U33" s="17"/>
      <c r="V33" s="17"/>
    </row>
    <row r="34" spans="1:24" s="44" customFormat="1" ht="15" customHeight="1" x14ac:dyDescent="0.25">
      <c r="A34" s="9"/>
      <c r="B34" s="138" t="s">
        <v>111</v>
      </c>
      <c r="C34" s="139"/>
      <c r="D34" s="109"/>
      <c r="E34" s="109"/>
      <c r="F34" s="109"/>
      <c r="G34" s="109"/>
      <c r="H34" s="5"/>
      <c r="I34" s="5"/>
      <c r="J34" s="5"/>
      <c r="K34" s="5"/>
      <c r="L34" s="9"/>
      <c r="M34" s="17"/>
      <c r="N34" s="17"/>
      <c r="O34" s="17"/>
      <c r="P34" s="17"/>
      <c r="Q34" s="17"/>
      <c r="R34" s="17"/>
      <c r="S34" s="17"/>
      <c r="T34" s="17"/>
      <c r="U34" s="17"/>
      <c r="V34" s="17"/>
    </row>
    <row r="35" spans="1:24" s="44" customFormat="1" ht="15" customHeight="1" x14ac:dyDescent="0.25">
      <c r="A35" s="9"/>
      <c r="B35" s="140" t="s">
        <v>112</v>
      </c>
      <c r="C35" s="141"/>
      <c r="D35" s="109"/>
      <c r="E35" s="109"/>
      <c r="F35" s="109"/>
      <c r="G35" s="109"/>
      <c r="H35" s="5"/>
      <c r="I35" s="5"/>
      <c r="J35" s="5"/>
      <c r="K35" s="5"/>
      <c r="L35" s="9"/>
      <c r="M35" s="17"/>
      <c r="N35" s="17"/>
      <c r="O35" s="17"/>
      <c r="P35" s="17"/>
      <c r="Q35" s="17"/>
      <c r="R35" s="17"/>
      <c r="S35" s="17"/>
      <c r="T35" s="17"/>
      <c r="U35" s="17"/>
      <c r="V35" s="17"/>
    </row>
    <row r="36" spans="1:24" s="44" customFormat="1" ht="5.0999999999999996" customHeight="1" x14ac:dyDescent="0.25">
      <c r="A36" s="9"/>
      <c r="B36" s="21"/>
      <c r="C36" s="22"/>
      <c r="D36" s="9"/>
      <c r="E36" s="9"/>
      <c r="F36" s="9"/>
      <c r="G36" s="9"/>
      <c r="H36" s="9"/>
      <c r="I36" s="9"/>
      <c r="J36" s="9"/>
      <c r="K36" s="9"/>
      <c r="L36" s="9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</row>
    <row r="37" spans="1:24" s="33" customFormat="1" ht="21.75" customHeight="1" x14ac:dyDescent="0.25">
      <c r="A37" s="9"/>
      <c r="B37" s="9"/>
      <c r="C37" s="9"/>
      <c r="D37" s="88" t="s">
        <v>71</v>
      </c>
      <c r="E37" s="88" t="s">
        <v>72</v>
      </c>
      <c r="F37" s="88" t="s">
        <v>145</v>
      </c>
      <c r="G37" s="88" t="s">
        <v>103</v>
      </c>
      <c r="H37" s="9"/>
      <c r="I37" s="9"/>
      <c r="J37" s="9"/>
      <c r="K37" s="9"/>
      <c r="L37" s="9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</row>
    <row r="38" spans="1:24" s="33" customFormat="1" ht="28.5" customHeight="1" x14ac:dyDescent="0.25">
      <c r="A38" s="9"/>
      <c r="B38" s="150" t="s">
        <v>113</v>
      </c>
      <c r="C38" s="151"/>
      <c r="D38" s="5"/>
      <c r="E38" s="5"/>
      <c r="F38" s="5"/>
      <c r="G38" s="86"/>
      <c r="H38" s="9"/>
      <c r="I38" s="9"/>
      <c r="J38" s="9"/>
      <c r="K38" s="9"/>
      <c r="L38" s="9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</row>
    <row r="39" spans="1:24" s="33" customFormat="1" ht="28.5" customHeight="1" x14ac:dyDescent="0.25">
      <c r="A39" s="9"/>
      <c r="B39" s="140" t="s">
        <v>119</v>
      </c>
      <c r="C39" s="141"/>
      <c r="D39" s="5"/>
      <c r="E39" s="5"/>
      <c r="F39" s="5"/>
      <c r="G39" s="86"/>
      <c r="H39" s="9"/>
      <c r="I39" s="9"/>
      <c r="J39" s="9"/>
      <c r="K39" s="9"/>
      <c r="L39" s="9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</row>
    <row r="40" spans="1:24" s="15" customFormat="1" ht="5.0999999999999996" customHeight="1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</row>
    <row r="41" spans="1:24" s="89" customFormat="1" ht="51" customHeight="1" x14ac:dyDescent="0.25">
      <c r="A41" s="9"/>
      <c r="B41" s="146" t="s">
        <v>152</v>
      </c>
      <c r="C41" s="147"/>
      <c r="D41" s="125" t="s">
        <v>162</v>
      </c>
      <c r="E41" s="126"/>
      <c r="F41" s="126"/>
      <c r="G41" s="126"/>
      <c r="H41" s="126"/>
      <c r="I41" s="126"/>
      <c r="J41" s="126"/>
      <c r="K41" s="148"/>
      <c r="L41" s="9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</row>
    <row r="42" spans="1:24" s="89" customFormat="1" ht="4.5" customHeight="1" x14ac:dyDescent="0.25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</row>
    <row r="43" spans="1:24" s="89" customFormat="1" ht="7.5" customHeight="1" x14ac:dyDescent="0.25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</row>
    <row r="44" spans="1:24" x14ac:dyDescent="0.25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O44" s="17"/>
      <c r="P44" s="17"/>
      <c r="Q44" s="17"/>
      <c r="R44" s="17"/>
      <c r="S44" s="17"/>
      <c r="T44" s="17"/>
      <c r="U44" s="17"/>
      <c r="V44" s="17"/>
      <c r="W44" s="17"/>
      <c r="X44" s="17"/>
    </row>
    <row r="45" spans="1:24" x14ac:dyDescent="0.25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O45" s="17"/>
      <c r="P45" s="17"/>
      <c r="Q45" s="17"/>
      <c r="R45" s="17"/>
      <c r="S45" s="17"/>
      <c r="T45" s="17"/>
      <c r="U45" s="17"/>
      <c r="V45" s="17"/>
      <c r="W45" s="17"/>
      <c r="X45" s="17"/>
    </row>
    <row r="46" spans="1:24" x14ac:dyDescent="0.25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O46" s="17"/>
      <c r="P46" s="17"/>
      <c r="Q46" s="17"/>
      <c r="R46" s="17"/>
      <c r="S46" s="17"/>
      <c r="T46" s="17"/>
      <c r="U46" s="17"/>
      <c r="V46" s="17"/>
      <c r="W46" s="17"/>
      <c r="X46" s="17"/>
    </row>
    <row r="47" spans="1:24" x14ac:dyDescent="0.25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O47" s="17"/>
      <c r="P47" s="17"/>
      <c r="Q47" s="17"/>
      <c r="R47" s="17"/>
      <c r="S47" s="17"/>
      <c r="T47" s="17"/>
      <c r="U47" s="17"/>
      <c r="V47" s="17"/>
      <c r="W47" s="17"/>
      <c r="X47" s="17"/>
    </row>
    <row r="48" spans="1:24" x14ac:dyDescent="0.25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O48" s="17"/>
      <c r="P48" s="17"/>
      <c r="Q48" s="17"/>
      <c r="R48" s="17"/>
      <c r="S48" s="17"/>
      <c r="T48" s="17"/>
      <c r="U48" s="17"/>
      <c r="V48" s="17"/>
      <c r="W48" s="17"/>
      <c r="X48" s="17"/>
    </row>
    <row r="49" spans="1:24" x14ac:dyDescent="0.25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O49" s="17"/>
      <c r="P49" s="17"/>
      <c r="Q49" s="17"/>
      <c r="R49" s="17"/>
      <c r="S49" s="17"/>
      <c r="T49" s="17"/>
      <c r="U49" s="17"/>
      <c r="V49" s="17"/>
      <c r="W49" s="17"/>
      <c r="X49" s="17"/>
    </row>
    <row r="50" spans="1:24" x14ac:dyDescent="0.25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O50" s="17"/>
      <c r="P50" s="17"/>
      <c r="Q50" s="17"/>
      <c r="R50" s="17"/>
      <c r="S50" s="17"/>
      <c r="T50" s="17"/>
      <c r="U50" s="17"/>
      <c r="V50" s="17"/>
      <c r="W50" s="17"/>
      <c r="X50" s="17"/>
    </row>
    <row r="51" spans="1:24" x14ac:dyDescent="0.25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O51" s="17"/>
      <c r="P51" s="17"/>
      <c r="Q51" s="17"/>
      <c r="R51" s="17"/>
      <c r="S51" s="17"/>
      <c r="T51" s="17"/>
      <c r="U51" s="17"/>
      <c r="V51" s="17"/>
      <c r="W51" s="17"/>
      <c r="X51" s="17"/>
    </row>
    <row r="52" spans="1:24" x14ac:dyDescent="0.25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O52" s="17"/>
      <c r="P52" s="17"/>
      <c r="Q52" s="17"/>
      <c r="R52" s="17"/>
      <c r="S52" s="17"/>
      <c r="T52" s="17"/>
      <c r="U52" s="17"/>
      <c r="V52" s="17"/>
      <c r="W52" s="17"/>
      <c r="X52" s="17"/>
    </row>
    <row r="53" spans="1:24" x14ac:dyDescent="0.25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O53" s="17"/>
      <c r="P53" s="17"/>
      <c r="Q53" s="17"/>
      <c r="R53" s="17"/>
      <c r="S53" s="17"/>
      <c r="T53" s="17"/>
      <c r="U53" s="17"/>
      <c r="V53" s="17"/>
      <c r="W53" s="17"/>
      <c r="X53" s="17"/>
    </row>
    <row r="54" spans="1:24" x14ac:dyDescent="0.25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O54" s="17"/>
      <c r="P54" s="17"/>
      <c r="Q54" s="17"/>
      <c r="R54" s="17"/>
      <c r="S54" s="17"/>
      <c r="T54" s="17"/>
      <c r="U54" s="17"/>
      <c r="V54" s="17"/>
      <c r="W54" s="17"/>
      <c r="X54" s="17"/>
    </row>
    <row r="55" spans="1:24" x14ac:dyDescent="0.25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O55" s="17"/>
      <c r="P55" s="17"/>
      <c r="Q55" s="17"/>
      <c r="R55" s="17"/>
      <c r="S55" s="17"/>
      <c r="T55" s="17"/>
      <c r="U55" s="17"/>
      <c r="V55" s="17"/>
      <c r="W55" s="17"/>
      <c r="X55" s="17"/>
    </row>
    <row r="56" spans="1:24" x14ac:dyDescent="0.25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O56" s="17"/>
      <c r="P56" s="17"/>
      <c r="Q56" s="17"/>
      <c r="R56" s="17"/>
      <c r="S56" s="17"/>
      <c r="T56" s="17"/>
      <c r="U56" s="17"/>
      <c r="V56" s="17"/>
      <c r="W56" s="17"/>
      <c r="X56" s="17"/>
    </row>
    <row r="57" spans="1:24" x14ac:dyDescent="0.25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O57" s="17"/>
      <c r="P57" s="17"/>
      <c r="Q57" s="17"/>
      <c r="R57" s="17"/>
      <c r="S57" s="17"/>
      <c r="T57" s="17"/>
      <c r="U57" s="17"/>
      <c r="V57" s="17"/>
      <c r="W57" s="17"/>
      <c r="X57" s="17"/>
    </row>
    <row r="58" spans="1:24" x14ac:dyDescent="0.25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O58" s="17"/>
      <c r="P58" s="17"/>
      <c r="Q58" s="17"/>
      <c r="R58" s="17"/>
      <c r="S58" s="17"/>
      <c r="T58" s="17"/>
      <c r="U58" s="17"/>
      <c r="V58" s="17"/>
      <c r="W58" s="17"/>
      <c r="X58" s="17"/>
    </row>
    <row r="59" spans="1:24" x14ac:dyDescent="0.25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O59" s="17"/>
      <c r="P59" s="17"/>
      <c r="Q59" s="17"/>
      <c r="R59" s="17"/>
      <c r="S59" s="17"/>
      <c r="T59" s="17"/>
      <c r="U59" s="17"/>
      <c r="V59" s="17"/>
      <c r="W59" s="17"/>
      <c r="X59" s="17"/>
    </row>
    <row r="60" spans="1:24" x14ac:dyDescent="0.25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O60" s="17"/>
      <c r="P60" s="17"/>
      <c r="Q60" s="17"/>
      <c r="R60" s="17"/>
      <c r="S60" s="17"/>
      <c r="T60" s="17"/>
      <c r="U60" s="17"/>
      <c r="V60" s="17"/>
      <c r="W60" s="17"/>
      <c r="X60" s="17"/>
    </row>
    <row r="61" spans="1:24" x14ac:dyDescent="0.25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O61" s="17"/>
      <c r="P61" s="17"/>
      <c r="Q61" s="17"/>
      <c r="R61" s="17"/>
      <c r="S61" s="17"/>
      <c r="T61" s="17"/>
      <c r="U61" s="17"/>
      <c r="V61" s="17"/>
      <c r="W61" s="17"/>
      <c r="X61" s="17"/>
    </row>
    <row r="62" spans="1:24" x14ac:dyDescent="0.25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O62" s="17"/>
      <c r="P62" s="17"/>
      <c r="Q62" s="17"/>
      <c r="R62" s="17"/>
      <c r="S62" s="17"/>
      <c r="T62" s="17"/>
      <c r="U62" s="17"/>
      <c r="V62" s="17"/>
      <c r="W62" s="17"/>
      <c r="X62" s="17"/>
    </row>
    <row r="63" spans="1:24" x14ac:dyDescent="0.25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O63" s="17"/>
      <c r="P63" s="17"/>
      <c r="Q63" s="17"/>
      <c r="R63" s="17"/>
      <c r="S63" s="17"/>
      <c r="T63" s="17"/>
      <c r="U63" s="17"/>
      <c r="V63" s="17"/>
      <c r="W63" s="17"/>
      <c r="X63" s="17"/>
    </row>
    <row r="64" spans="1:24" x14ac:dyDescent="0.25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O64" s="17"/>
      <c r="P64" s="17"/>
      <c r="Q64" s="17"/>
      <c r="R64" s="17"/>
      <c r="S64" s="17"/>
      <c r="T64" s="17"/>
      <c r="U64" s="17"/>
      <c r="V64" s="17"/>
      <c r="W64" s="17"/>
      <c r="X64" s="17"/>
    </row>
    <row r="65" spans="1:24" x14ac:dyDescent="0.25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O65" s="17"/>
      <c r="P65" s="17"/>
      <c r="Q65" s="17"/>
      <c r="R65" s="17"/>
      <c r="S65" s="17"/>
      <c r="T65" s="17"/>
      <c r="U65" s="17"/>
      <c r="V65" s="17"/>
      <c r="W65" s="17"/>
      <c r="X65" s="17"/>
    </row>
    <row r="66" spans="1:24" x14ac:dyDescent="0.25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O66" s="17"/>
      <c r="P66" s="17"/>
      <c r="Q66" s="17"/>
      <c r="R66" s="17"/>
      <c r="S66" s="17"/>
      <c r="T66" s="17"/>
      <c r="U66" s="17"/>
      <c r="V66" s="17"/>
      <c r="W66" s="17"/>
      <c r="X66" s="17"/>
    </row>
    <row r="67" spans="1:24" x14ac:dyDescent="0.25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O67" s="17"/>
      <c r="P67" s="17"/>
      <c r="Q67" s="17"/>
      <c r="R67" s="17"/>
      <c r="S67" s="17"/>
      <c r="T67" s="17"/>
      <c r="U67" s="17"/>
      <c r="V67" s="17"/>
      <c r="W67" s="17"/>
      <c r="X67" s="17"/>
    </row>
    <row r="68" spans="1:24" x14ac:dyDescent="0.25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O68" s="17"/>
      <c r="P68" s="17"/>
      <c r="Q68" s="17"/>
      <c r="R68" s="17"/>
      <c r="S68" s="17"/>
      <c r="T68" s="17"/>
      <c r="U68" s="17"/>
      <c r="V68" s="17"/>
      <c r="W68" s="17"/>
      <c r="X68" s="17"/>
    </row>
    <row r="69" spans="1:24" x14ac:dyDescent="0.25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O69" s="17"/>
      <c r="P69" s="17"/>
      <c r="Q69" s="17"/>
      <c r="R69" s="17"/>
      <c r="S69" s="17"/>
      <c r="T69" s="17"/>
      <c r="U69" s="17"/>
      <c r="V69" s="17"/>
      <c r="W69" s="17"/>
      <c r="X69" s="17"/>
    </row>
    <row r="70" spans="1:24" x14ac:dyDescent="0.25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O70" s="17"/>
      <c r="P70" s="17"/>
      <c r="Q70" s="17"/>
      <c r="R70" s="17"/>
      <c r="S70" s="17"/>
      <c r="T70" s="17"/>
      <c r="U70" s="17"/>
      <c r="V70" s="17"/>
      <c r="W70" s="17"/>
      <c r="X70" s="17"/>
    </row>
    <row r="71" spans="1:24" x14ac:dyDescent="0.25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O71" s="17"/>
      <c r="P71" s="17"/>
      <c r="Q71" s="17"/>
      <c r="R71" s="17"/>
      <c r="S71" s="17"/>
      <c r="T71" s="17"/>
      <c r="U71" s="17"/>
      <c r="V71" s="17"/>
      <c r="W71" s="17"/>
      <c r="X71" s="17"/>
    </row>
    <row r="72" spans="1:24" x14ac:dyDescent="0.25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O72" s="17"/>
      <c r="P72" s="17"/>
      <c r="Q72" s="17"/>
      <c r="R72" s="17"/>
      <c r="S72" s="17"/>
      <c r="T72" s="17"/>
      <c r="U72" s="17"/>
      <c r="V72" s="17"/>
      <c r="W72" s="17"/>
      <c r="X72" s="17"/>
    </row>
    <row r="73" spans="1:24" x14ac:dyDescent="0.25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O73" s="17"/>
      <c r="P73" s="17"/>
      <c r="Q73" s="17"/>
      <c r="R73" s="17"/>
      <c r="S73" s="17"/>
      <c r="T73" s="17"/>
      <c r="U73" s="17"/>
      <c r="V73" s="17"/>
      <c r="W73" s="17"/>
      <c r="X73" s="17"/>
    </row>
    <row r="74" spans="1:24" x14ac:dyDescent="0.25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O74" s="17"/>
      <c r="P74" s="17"/>
      <c r="Q74" s="17"/>
      <c r="R74" s="17"/>
      <c r="S74" s="17"/>
      <c r="T74" s="17"/>
      <c r="U74" s="17"/>
      <c r="V74" s="17"/>
      <c r="W74" s="17"/>
      <c r="X74" s="17"/>
    </row>
    <row r="75" spans="1:24" x14ac:dyDescent="0.25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O75" s="17"/>
      <c r="P75" s="17"/>
      <c r="Q75" s="17"/>
      <c r="R75" s="17"/>
      <c r="S75" s="17"/>
      <c r="T75" s="17"/>
      <c r="U75" s="17"/>
      <c r="V75" s="17"/>
      <c r="W75" s="17"/>
      <c r="X75" s="17"/>
    </row>
    <row r="76" spans="1:24" x14ac:dyDescent="0.25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O76" s="17"/>
      <c r="P76" s="17"/>
      <c r="Q76" s="17"/>
      <c r="R76" s="17"/>
      <c r="S76" s="17"/>
      <c r="T76" s="17"/>
      <c r="U76" s="17"/>
      <c r="V76" s="17"/>
      <c r="W76" s="17"/>
      <c r="X76" s="17"/>
    </row>
    <row r="77" spans="1:24" x14ac:dyDescent="0.25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O77" s="17"/>
      <c r="P77" s="17"/>
      <c r="Q77" s="17"/>
      <c r="R77" s="17"/>
      <c r="S77" s="17"/>
      <c r="T77" s="17"/>
      <c r="U77" s="17"/>
      <c r="V77" s="17"/>
      <c r="W77" s="17"/>
      <c r="X77" s="17"/>
    </row>
    <row r="78" spans="1:24" x14ac:dyDescent="0.25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O78" s="17"/>
      <c r="P78" s="17"/>
      <c r="Q78" s="17"/>
      <c r="R78" s="17"/>
      <c r="S78" s="17"/>
      <c r="T78" s="17"/>
      <c r="U78" s="17"/>
      <c r="V78" s="17"/>
      <c r="W78" s="17"/>
      <c r="X78" s="17"/>
    </row>
    <row r="79" spans="1:24" x14ac:dyDescent="0.25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O79" s="17"/>
      <c r="P79" s="17"/>
      <c r="Q79" s="17"/>
      <c r="R79" s="17"/>
      <c r="S79" s="17"/>
      <c r="T79" s="17"/>
      <c r="U79" s="17"/>
      <c r="V79" s="17"/>
      <c r="W79" s="17"/>
      <c r="X79" s="17"/>
    </row>
    <row r="80" spans="1:24" x14ac:dyDescent="0.25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O80" s="17"/>
      <c r="P80" s="17"/>
      <c r="Q80" s="17"/>
      <c r="R80" s="17"/>
      <c r="S80" s="17"/>
      <c r="T80" s="17"/>
      <c r="U80" s="17"/>
      <c r="V80" s="17"/>
      <c r="W80" s="17"/>
      <c r="X80" s="17"/>
    </row>
    <row r="81" spans="1:24" x14ac:dyDescent="0.25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O81" s="17"/>
      <c r="P81" s="17"/>
      <c r="Q81" s="17"/>
      <c r="R81" s="17"/>
      <c r="S81" s="17"/>
      <c r="T81" s="17"/>
      <c r="U81" s="17"/>
      <c r="V81" s="17"/>
      <c r="W81" s="17"/>
      <c r="X81" s="17"/>
    </row>
    <row r="82" spans="1:24" x14ac:dyDescent="0.25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O82" s="17"/>
      <c r="P82" s="17"/>
      <c r="Q82" s="17"/>
      <c r="R82" s="17"/>
      <c r="S82" s="17"/>
      <c r="T82" s="17"/>
      <c r="U82" s="17"/>
      <c r="V82" s="17"/>
      <c r="W82" s="17"/>
      <c r="X82" s="17"/>
    </row>
    <row r="83" spans="1:24" x14ac:dyDescent="0.25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O83" s="17"/>
      <c r="P83" s="17"/>
      <c r="Q83" s="17"/>
      <c r="R83" s="17"/>
      <c r="S83" s="17"/>
      <c r="T83" s="17"/>
      <c r="U83" s="17"/>
      <c r="V83" s="17"/>
      <c r="W83" s="17"/>
      <c r="X83" s="17"/>
    </row>
    <row r="84" spans="1:24" x14ac:dyDescent="0.25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O84" s="17"/>
      <c r="P84" s="17"/>
      <c r="Q84" s="17"/>
      <c r="R84" s="17"/>
      <c r="S84" s="17"/>
      <c r="T84" s="17"/>
      <c r="U84" s="17"/>
      <c r="V84" s="17"/>
      <c r="W84" s="17"/>
      <c r="X84" s="17"/>
    </row>
    <row r="85" spans="1:24" x14ac:dyDescent="0.25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O85" s="17"/>
      <c r="P85" s="17"/>
      <c r="Q85" s="17"/>
      <c r="R85" s="17"/>
      <c r="S85" s="17"/>
      <c r="T85" s="17"/>
      <c r="U85" s="17"/>
      <c r="V85" s="17"/>
      <c r="W85" s="17"/>
      <c r="X85" s="17"/>
    </row>
    <row r="86" spans="1:24" x14ac:dyDescent="0.25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O86" s="17"/>
      <c r="P86" s="17"/>
      <c r="Q86" s="17"/>
      <c r="R86" s="17"/>
      <c r="S86" s="17"/>
      <c r="T86" s="17"/>
      <c r="U86" s="17"/>
      <c r="V86" s="17"/>
      <c r="W86" s="17"/>
      <c r="X86" s="17"/>
    </row>
    <row r="87" spans="1:24" x14ac:dyDescent="0.25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O87" s="17"/>
      <c r="P87" s="17"/>
      <c r="Q87" s="17"/>
      <c r="R87" s="17"/>
      <c r="S87" s="17"/>
      <c r="T87" s="17"/>
      <c r="U87" s="17"/>
      <c r="V87" s="17"/>
      <c r="W87" s="17"/>
      <c r="X87" s="17"/>
    </row>
    <row r="88" spans="1:24" x14ac:dyDescent="0.25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O88" s="17"/>
      <c r="P88" s="17"/>
      <c r="Q88" s="17"/>
      <c r="R88" s="17"/>
      <c r="S88" s="17"/>
      <c r="T88" s="17"/>
      <c r="U88" s="17"/>
      <c r="V88" s="17"/>
      <c r="W88" s="17"/>
      <c r="X88" s="17"/>
    </row>
    <row r="89" spans="1:24" x14ac:dyDescent="0.25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O89" s="17"/>
      <c r="P89" s="17"/>
      <c r="Q89" s="17"/>
      <c r="R89" s="17"/>
      <c r="S89" s="17"/>
      <c r="T89" s="17"/>
      <c r="U89" s="17"/>
      <c r="V89" s="17"/>
      <c r="W89" s="17"/>
      <c r="X89" s="17"/>
    </row>
    <row r="90" spans="1:24" x14ac:dyDescent="0.25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O90" s="17"/>
      <c r="P90" s="17"/>
      <c r="Q90" s="17"/>
      <c r="R90" s="17"/>
      <c r="S90" s="17"/>
      <c r="T90" s="17"/>
      <c r="U90" s="17"/>
      <c r="V90" s="17"/>
      <c r="W90" s="17"/>
      <c r="X90" s="17"/>
    </row>
    <row r="91" spans="1:24" x14ac:dyDescent="0.25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O91" s="17"/>
      <c r="P91" s="17"/>
      <c r="Q91" s="17"/>
      <c r="R91" s="17"/>
      <c r="S91" s="17"/>
      <c r="T91" s="17"/>
      <c r="U91" s="17"/>
      <c r="V91" s="17"/>
      <c r="W91" s="17"/>
      <c r="X91" s="17"/>
    </row>
    <row r="92" spans="1:24" x14ac:dyDescent="0.25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O92" s="17"/>
      <c r="P92" s="17"/>
      <c r="Q92" s="17"/>
      <c r="R92" s="17"/>
      <c r="S92" s="17"/>
      <c r="T92" s="17"/>
      <c r="U92" s="17"/>
      <c r="V92" s="17"/>
      <c r="W92" s="17"/>
      <c r="X92" s="17"/>
    </row>
    <row r="93" spans="1:24" x14ac:dyDescent="0.25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O93" s="17"/>
      <c r="P93" s="17"/>
      <c r="Q93" s="17"/>
      <c r="R93" s="17"/>
      <c r="S93" s="17"/>
      <c r="T93" s="17"/>
      <c r="U93" s="17"/>
      <c r="V93" s="17"/>
      <c r="W93" s="17"/>
      <c r="X93" s="17"/>
    </row>
    <row r="94" spans="1:24" x14ac:dyDescent="0.25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O94" s="17"/>
      <c r="P94" s="17"/>
      <c r="Q94" s="17"/>
      <c r="R94" s="17"/>
      <c r="S94" s="17"/>
      <c r="T94" s="17"/>
      <c r="U94" s="17"/>
      <c r="V94" s="17"/>
      <c r="W94" s="17"/>
      <c r="X94" s="17"/>
    </row>
    <row r="95" spans="1:24" x14ac:dyDescent="0.25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O95" s="17"/>
      <c r="P95" s="17"/>
      <c r="Q95" s="17"/>
      <c r="R95" s="17"/>
      <c r="S95" s="17"/>
      <c r="T95" s="17"/>
      <c r="U95" s="17"/>
      <c r="V95" s="17"/>
      <c r="W95" s="17"/>
      <c r="X95" s="17"/>
    </row>
    <row r="96" spans="1:24" x14ac:dyDescent="0.25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O96" s="17"/>
      <c r="P96" s="17"/>
      <c r="Q96" s="17"/>
      <c r="R96" s="17"/>
      <c r="S96" s="17"/>
      <c r="T96" s="17"/>
      <c r="U96" s="17"/>
      <c r="V96" s="17"/>
      <c r="W96" s="17"/>
      <c r="X96" s="17"/>
    </row>
    <row r="97" spans="1:24" x14ac:dyDescent="0.25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O97" s="17"/>
      <c r="P97" s="17"/>
      <c r="Q97" s="17"/>
      <c r="R97" s="17"/>
      <c r="S97" s="17"/>
      <c r="T97" s="17"/>
      <c r="U97" s="17"/>
      <c r="V97" s="17"/>
      <c r="W97" s="17"/>
      <c r="X97" s="17"/>
    </row>
    <row r="98" spans="1:24" x14ac:dyDescent="0.25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O98" s="17"/>
      <c r="P98" s="17"/>
      <c r="Q98" s="17"/>
      <c r="R98" s="17"/>
      <c r="S98" s="17"/>
      <c r="T98" s="17"/>
      <c r="U98" s="17"/>
      <c r="V98" s="17"/>
      <c r="W98" s="17"/>
      <c r="X98" s="17"/>
    </row>
    <row r="99" spans="1:24" x14ac:dyDescent="0.25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O99" s="17"/>
      <c r="P99" s="17"/>
      <c r="Q99" s="17"/>
      <c r="R99" s="17"/>
      <c r="S99" s="17"/>
      <c r="T99" s="17"/>
      <c r="U99" s="17"/>
      <c r="V99" s="17"/>
      <c r="W99" s="17"/>
      <c r="X99" s="17"/>
    </row>
    <row r="100" spans="1:24" x14ac:dyDescent="0.25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</row>
    <row r="101" spans="1:24" x14ac:dyDescent="0.25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</row>
    <row r="102" spans="1:24" x14ac:dyDescent="0.25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</row>
    <row r="103" spans="1:24" x14ac:dyDescent="0.25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</row>
    <row r="104" spans="1:24" x14ac:dyDescent="0.25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</row>
    <row r="105" spans="1:24" x14ac:dyDescent="0.25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</row>
    <row r="106" spans="1:24" x14ac:dyDescent="0.25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</row>
    <row r="107" spans="1:24" x14ac:dyDescent="0.25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</row>
    <row r="108" spans="1:24" x14ac:dyDescent="0.25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</row>
    <row r="109" spans="1:24" x14ac:dyDescent="0.25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</row>
    <row r="110" spans="1:24" x14ac:dyDescent="0.25">
      <c r="A110" s="17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</row>
    <row r="111" spans="1:24" x14ac:dyDescent="0.25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</row>
    <row r="112" spans="1:24" x14ac:dyDescent="0.25">
      <c r="A112" s="17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</row>
    <row r="113" spans="1:24" x14ac:dyDescent="0.25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</row>
    <row r="114" spans="1:24" x14ac:dyDescent="0.25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</row>
    <row r="115" spans="1:24" x14ac:dyDescent="0.25">
      <c r="A115" s="17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</row>
    <row r="116" spans="1:24" x14ac:dyDescent="0.25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</row>
    <row r="117" spans="1:24" x14ac:dyDescent="0.25">
      <c r="A117" s="17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</row>
    <row r="118" spans="1:24" x14ac:dyDescent="0.25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</row>
    <row r="119" spans="1:24" x14ac:dyDescent="0.25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</row>
    <row r="120" spans="1:24" x14ac:dyDescent="0.25">
      <c r="A120" s="17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</row>
  </sheetData>
  <mergeCells count="18">
    <mergeCell ref="B41:C41"/>
    <mergeCell ref="D41:K41"/>
    <mergeCell ref="D3:E3"/>
    <mergeCell ref="D20:G20"/>
    <mergeCell ref="H20:K20"/>
    <mergeCell ref="B39:C39"/>
    <mergeCell ref="B38:C38"/>
    <mergeCell ref="A1:L1"/>
    <mergeCell ref="B5:B11"/>
    <mergeCell ref="B12:B16"/>
    <mergeCell ref="B34:C34"/>
    <mergeCell ref="B35:C35"/>
    <mergeCell ref="B4:C4"/>
    <mergeCell ref="B21:C21"/>
    <mergeCell ref="B29:B33"/>
    <mergeCell ref="B18:C18"/>
    <mergeCell ref="B17:C17"/>
    <mergeCell ref="B22:B28"/>
  </mergeCells>
  <pageMargins left="3.937007874015748E-2" right="3.937007874015748E-2" top="0.35433070866141736" bottom="0.35433070866141736" header="0.31496062992125984" footer="0.31496062992125984"/>
  <pageSetup paperSize="9" scale="8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4"/>
  <dimension ref="A1:S38"/>
  <sheetViews>
    <sheetView zoomScale="80" zoomScaleNormal="80" workbookViewId="0">
      <selection activeCell="H31" sqref="H31"/>
    </sheetView>
  </sheetViews>
  <sheetFormatPr baseColWidth="10" defaultRowHeight="15" x14ac:dyDescent="0.25"/>
  <cols>
    <col min="1" max="1" width="2.85546875" style="14" customWidth="1"/>
    <col min="2" max="2" width="24.5703125" style="89" customWidth="1"/>
    <col min="3" max="3" width="40.28515625" style="14" customWidth="1"/>
    <col min="4" max="5" width="19.42578125" style="14" customWidth="1"/>
    <col min="6" max="6" width="4.140625" style="14" customWidth="1"/>
    <col min="7" max="7" width="11.42578125" style="14"/>
    <col min="8" max="9" width="23.5703125" style="14" customWidth="1"/>
    <col min="10" max="16384" width="11.42578125" style="14"/>
  </cols>
  <sheetData>
    <row r="1" spans="1:19" x14ac:dyDescent="0.25">
      <c r="A1" s="118" t="s">
        <v>19</v>
      </c>
      <c r="B1" s="118"/>
      <c r="C1" s="152"/>
      <c r="D1" s="152"/>
      <c r="E1" s="152"/>
      <c r="F1" s="152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</row>
    <row r="2" spans="1:19" x14ac:dyDescent="0.25">
      <c r="A2" s="152"/>
      <c r="B2" s="152"/>
      <c r="C2" s="152"/>
      <c r="D2" s="152"/>
      <c r="E2" s="152"/>
      <c r="F2" s="152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</row>
    <row r="3" spans="1:19" ht="30" customHeight="1" x14ac:dyDescent="0.3">
      <c r="A3" s="153" t="s">
        <v>137</v>
      </c>
      <c r="B3" s="153"/>
      <c r="C3" s="154"/>
      <c r="D3" s="154"/>
      <c r="E3" s="154"/>
      <c r="F3" s="154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</row>
    <row r="4" spans="1:19" ht="21.75" customHeight="1" x14ac:dyDescent="0.25">
      <c r="A4" s="2"/>
      <c r="B4" s="43"/>
      <c r="C4" s="16"/>
      <c r="D4" s="2"/>
      <c r="E4" s="2"/>
      <c r="F4" s="2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</row>
    <row r="5" spans="1:19" ht="46.5" customHeight="1" x14ac:dyDescent="0.25">
      <c r="A5" s="2"/>
      <c r="B5" s="161" t="s">
        <v>136</v>
      </c>
      <c r="C5" s="162"/>
      <c r="D5" s="25" t="s">
        <v>31</v>
      </c>
      <c r="E5" s="26" t="s">
        <v>34</v>
      </c>
      <c r="F5" s="2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</row>
    <row r="6" spans="1:19" ht="23.25" customHeight="1" x14ac:dyDescent="0.25">
      <c r="A6" s="2"/>
      <c r="B6" s="155" t="s">
        <v>2</v>
      </c>
      <c r="C6" s="156"/>
      <c r="D6" s="90" t="s">
        <v>160</v>
      </c>
      <c r="E6" s="46" t="s">
        <v>160</v>
      </c>
      <c r="F6" s="2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</row>
    <row r="7" spans="1:19" ht="23.25" customHeight="1" x14ac:dyDescent="0.25">
      <c r="A7" s="2"/>
      <c r="B7" s="155" t="s">
        <v>79</v>
      </c>
      <c r="C7" s="156"/>
      <c r="D7" s="90" t="s">
        <v>160</v>
      </c>
      <c r="E7" s="46" t="s">
        <v>160</v>
      </c>
      <c r="F7" s="2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</row>
    <row r="8" spans="1:19" ht="23.25" customHeight="1" x14ac:dyDescent="0.25">
      <c r="A8" s="2"/>
      <c r="B8" s="155" t="s">
        <v>135</v>
      </c>
      <c r="C8" s="156"/>
      <c r="D8" s="90" t="s">
        <v>160</v>
      </c>
      <c r="E8" s="46" t="s">
        <v>160</v>
      </c>
      <c r="F8" s="2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</row>
    <row r="9" spans="1:19" ht="23.25" customHeight="1" x14ac:dyDescent="0.25">
      <c r="A9" s="2"/>
      <c r="B9" s="155" t="s">
        <v>3</v>
      </c>
      <c r="C9" s="156"/>
      <c r="D9" s="90" t="s">
        <v>160</v>
      </c>
      <c r="E9" s="46" t="s">
        <v>160</v>
      </c>
      <c r="F9" s="2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</row>
    <row r="10" spans="1:19" ht="33.75" customHeight="1" x14ac:dyDescent="0.25">
      <c r="A10" s="2"/>
      <c r="B10" s="155" t="s">
        <v>74</v>
      </c>
      <c r="C10" s="156"/>
      <c r="D10" s="90" t="s">
        <v>160</v>
      </c>
      <c r="E10" s="46" t="s">
        <v>160</v>
      </c>
      <c r="F10" s="2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</row>
    <row r="11" spans="1:19" ht="23.25" customHeight="1" x14ac:dyDescent="0.25">
      <c r="A11" s="2"/>
      <c r="B11" s="155" t="s">
        <v>40</v>
      </c>
      <c r="C11" s="156"/>
      <c r="D11" s="90" t="s">
        <v>160</v>
      </c>
      <c r="E11" s="46" t="s">
        <v>160</v>
      </c>
      <c r="F11" s="2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</row>
    <row r="12" spans="1:19" ht="23.25" customHeight="1" x14ac:dyDescent="0.25">
      <c r="A12" s="2"/>
      <c r="B12" s="155" t="s">
        <v>39</v>
      </c>
      <c r="C12" s="156"/>
      <c r="D12" s="90" t="s">
        <v>160</v>
      </c>
      <c r="E12" s="46" t="s">
        <v>160</v>
      </c>
      <c r="F12" s="2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</row>
    <row r="13" spans="1:19" ht="33.75" customHeight="1" x14ac:dyDescent="0.25">
      <c r="A13" s="2"/>
      <c r="B13" s="155" t="s">
        <v>73</v>
      </c>
      <c r="C13" s="156"/>
      <c r="D13" s="90" t="s">
        <v>160</v>
      </c>
      <c r="E13" s="46" t="s">
        <v>160</v>
      </c>
      <c r="F13" s="2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</row>
    <row r="14" spans="1:19" ht="23.25" customHeight="1" x14ac:dyDescent="0.25">
      <c r="A14" s="2"/>
      <c r="B14" s="155" t="s">
        <v>83</v>
      </c>
      <c r="C14" s="156"/>
      <c r="D14" s="90" t="s">
        <v>160</v>
      </c>
      <c r="E14" s="46" t="s">
        <v>160</v>
      </c>
      <c r="F14" s="2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</row>
    <row r="15" spans="1:19" ht="23.25" customHeight="1" x14ac:dyDescent="0.25">
      <c r="A15" s="2"/>
      <c r="B15" s="155" t="s">
        <v>23</v>
      </c>
      <c r="C15" s="156"/>
      <c r="D15" s="90" t="s">
        <v>160</v>
      </c>
      <c r="E15" s="46" t="s">
        <v>160</v>
      </c>
      <c r="F15" s="2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</row>
    <row r="16" spans="1:19" ht="23.25" customHeight="1" x14ac:dyDescent="0.25">
      <c r="A16" s="2"/>
      <c r="B16" s="155" t="s">
        <v>0</v>
      </c>
      <c r="C16" s="156"/>
      <c r="D16" s="90" t="s">
        <v>160</v>
      </c>
      <c r="E16" s="46" t="s">
        <v>160</v>
      </c>
      <c r="F16" s="2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</row>
    <row r="17" spans="1:19" ht="23.25" customHeight="1" x14ac:dyDescent="0.25">
      <c r="A17" s="2"/>
      <c r="B17" s="155" t="s">
        <v>24</v>
      </c>
      <c r="C17" s="156"/>
      <c r="D17" s="90"/>
      <c r="E17" s="46"/>
      <c r="F17" s="2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</row>
    <row r="18" spans="1:19" ht="23.25" customHeight="1" x14ac:dyDescent="0.25">
      <c r="A18" s="2"/>
      <c r="B18" s="155" t="s">
        <v>44</v>
      </c>
      <c r="C18" s="156"/>
      <c r="D18" s="90"/>
      <c r="E18" s="46"/>
      <c r="F18" s="2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</row>
    <row r="19" spans="1:19" ht="23.25" customHeight="1" x14ac:dyDescent="0.25">
      <c r="A19" s="2"/>
      <c r="B19" s="155" t="s">
        <v>138</v>
      </c>
      <c r="C19" s="156"/>
      <c r="D19" s="90" t="s">
        <v>160</v>
      </c>
      <c r="E19" s="46" t="s">
        <v>160</v>
      </c>
      <c r="F19" s="2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</row>
    <row r="20" spans="1:19" ht="23.25" customHeight="1" x14ac:dyDescent="0.25">
      <c r="A20" s="2"/>
      <c r="B20" s="155" t="s">
        <v>25</v>
      </c>
      <c r="C20" s="156"/>
      <c r="D20" s="90" t="s">
        <v>160</v>
      </c>
      <c r="E20" s="46" t="s">
        <v>160</v>
      </c>
      <c r="F20" s="2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</row>
    <row r="21" spans="1:19" ht="23.25" customHeight="1" x14ac:dyDescent="0.25">
      <c r="A21" s="2"/>
      <c r="B21" s="155" t="s">
        <v>80</v>
      </c>
      <c r="C21" s="156"/>
      <c r="D21" s="90" t="s">
        <v>160</v>
      </c>
      <c r="E21" s="46" t="s">
        <v>160</v>
      </c>
      <c r="F21" s="2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</row>
    <row r="22" spans="1:19" s="89" customFormat="1" ht="17.25" customHeight="1" x14ac:dyDescent="0.25">
      <c r="A22" s="43"/>
      <c r="B22" s="160" t="s">
        <v>139</v>
      </c>
      <c r="C22" s="160"/>
      <c r="D22" s="160"/>
      <c r="E22" s="160"/>
      <c r="F22" s="43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</row>
    <row r="23" spans="1:19" s="89" customFormat="1" ht="8.1" customHeight="1" x14ac:dyDescent="0.25">
      <c r="A23" s="43"/>
      <c r="B23" s="43"/>
      <c r="C23" s="43"/>
      <c r="D23" s="43"/>
      <c r="E23" s="43"/>
      <c r="F23" s="43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</row>
    <row r="24" spans="1:19" s="89" customFormat="1" ht="56.25" customHeight="1" x14ac:dyDescent="0.25">
      <c r="A24" s="43"/>
      <c r="B24" s="102" t="s">
        <v>152</v>
      </c>
      <c r="C24" s="157"/>
      <c r="D24" s="158"/>
      <c r="E24" s="159"/>
      <c r="F24" s="43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</row>
    <row r="25" spans="1:19" x14ac:dyDescent="0.25">
      <c r="A25" s="2"/>
      <c r="B25" s="43"/>
      <c r="C25" s="43"/>
      <c r="D25" s="2"/>
      <c r="E25" s="2"/>
      <c r="F25" s="2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</row>
    <row r="26" spans="1:19" x14ac:dyDescent="0.25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</row>
    <row r="27" spans="1:19" x14ac:dyDescent="0.25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</row>
    <row r="28" spans="1:19" x14ac:dyDescent="0.25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</row>
    <row r="29" spans="1:19" x14ac:dyDescent="0.25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</row>
    <row r="30" spans="1:19" x14ac:dyDescent="0.25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</row>
    <row r="31" spans="1:19" x14ac:dyDescent="0.25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</row>
    <row r="32" spans="1:19" x14ac:dyDescent="0.2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</row>
    <row r="33" spans="1:19" x14ac:dyDescent="0.2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</row>
    <row r="34" spans="1:19" x14ac:dyDescent="0.25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</row>
    <row r="35" spans="1:19" x14ac:dyDescent="0.25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</row>
    <row r="36" spans="1:19" x14ac:dyDescent="0.25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</row>
    <row r="37" spans="1:19" x14ac:dyDescent="0.25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</row>
    <row r="38" spans="1:19" x14ac:dyDescent="0.25"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</row>
  </sheetData>
  <mergeCells count="21">
    <mergeCell ref="C24:E24"/>
    <mergeCell ref="B22:E22"/>
    <mergeCell ref="B9:C9"/>
    <mergeCell ref="B8:C8"/>
    <mergeCell ref="B5:C5"/>
    <mergeCell ref="B7:C7"/>
    <mergeCell ref="B6:C6"/>
    <mergeCell ref="A1:F2"/>
    <mergeCell ref="A3:F3"/>
    <mergeCell ref="B21:C21"/>
    <mergeCell ref="B20:C20"/>
    <mergeCell ref="B19:C19"/>
    <mergeCell ref="B18:C18"/>
    <mergeCell ref="B17:C17"/>
    <mergeCell ref="B16:C16"/>
    <mergeCell ref="B15:C15"/>
    <mergeCell ref="B14:C14"/>
    <mergeCell ref="B13:C13"/>
    <mergeCell ref="B12:C12"/>
    <mergeCell ref="B11:C11"/>
    <mergeCell ref="B10:C10"/>
  </mergeCells>
  <dataValidations count="1">
    <dataValidation type="list" allowBlank="1" showInputMessage="1" showErrorMessage="1" sqref="D6:E21" xr:uid="{00000000-0002-0000-0400-000000000000}">
      <formula1>"Oui,Non"</formula1>
    </dataValidation>
  </dataValidations>
  <pageMargins left="3.937007874015748E-2" right="3.937007874015748E-2" top="0.35433070866141736" bottom="0.35433070866141736" header="0.31496062992125984" footer="0.31496062992125984"/>
  <pageSetup paperSize="9" scale="8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5"/>
  <dimension ref="A1:AR97"/>
  <sheetViews>
    <sheetView zoomScale="90" zoomScaleNormal="90" workbookViewId="0">
      <selection activeCell="H14" sqref="H14"/>
    </sheetView>
  </sheetViews>
  <sheetFormatPr baseColWidth="10" defaultRowHeight="15" x14ac:dyDescent="0.25"/>
  <cols>
    <col min="1" max="1" width="1.28515625" customWidth="1"/>
    <col min="2" max="2" width="30.28515625" customWidth="1"/>
    <col min="3" max="8" width="10.42578125" customWidth="1"/>
    <col min="9" max="9" width="1.140625" customWidth="1"/>
    <col min="10" max="15" width="10.42578125" customWidth="1"/>
    <col min="16" max="16" width="2.28515625" customWidth="1"/>
    <col min="17" max="22" width="10.42578125" customWidth="1"/>
    <col min="23" max="23" width="2.28515625" customWidth="1"/>
    <col min="24" max="29" width="10.42578125" customWidth="1"/>
    <col min="30" max="30" width="2" customWidth="1"/>
  </cols>
  <sheetData>
    <row r="1" spans="1:44" s="1" customFormat="1" ht="15" customHeight="1" x14ac:dyDescent="0.25">
      <c r="A1" s="118" t="s">
        <v>19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7"/>
      <c r="R1" s="17"/>
    </row>
    <row r="2" spans="1:44" s="1" customFormat="1" ht="15" customHeight="1" x14ac:dyDescent="0.25">
      <c r="A2" s="118"/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7"/>
      <c r="R2" s="59"/>
      <c r="S2" s="59"/>
      <c r="T2" s="59"/>
      <c r="U2" s="59"/>
      <c r="V2" s="59"/>
      <c r="W2" s="59"/>
      <c r="X2" s="59"/>
      <c r="Y2" s="59"/>
      <c r="Z2" s="59"/>
      <c r="AA2" s="59"/>
      <c r="AB2" s="59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</row>
    <row r="3" spans="1:44" s="1" customFormat="1" ht="30" customHeight="1" x14ac:dyDescent="0.25">
      <c r="A3" s="43"/>
      <c r="B3" s="10" t="s">
        <v>87</v>
      </c>
      <c r="C3" s="2"/>
      <c r="D3" s="2"/>
      <c r="E3" s="2"/>
      <c r="F3" s="2"/>
      <c r="G3" s="2"/>
      <c r="H3" s="2"/>
      <c r="I3" s="2"/>
      <c r="J3" s="2"/>
      <c r="K3" s="2"/>
      <c r="L3" s="27"/>
      <c r="M3" s="24"/>
      <c r="N3" s="24"/>
      <c r="O3" s="2"/>
      <c r="P3" s="43"/>
      <c r="Q3" s="17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</row>
    <row r="4" spans="1:44" s="15" customFormat="1" ht="14.25" customHeight="1" x14ac:dyDescent="0.25">
      <c r="A4" s="43"/>
      <c r="B4" s="10"/>
      <c r="C4" s="2"/>
      <c r="D4" s="2"/>
      <c r="E4" s="2"/>
      <c r="F4" s="2"/>
      <c r="G4" s="2"/>
      <c r="H4" s="2"/>
      <c r="I4" s="2"/>
      <c r="J4" s="2"/>
      <c r="K4" s="2"/>
      <c r="L4" s="27"/>
      <c r="M4" s="24"/>
      <c r="N4" s="27"/>
      <c r="O4" s="2"/>
      <c r="P4" s="43"/>
      <c r="Q4" s="17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</row>
    <row r="5" spans="1:44" s="1" customFormat="1" ht="30" customHeight="1" x14ac:dyDescent="0.25">
      <c r="A5" s="43"/>
      <c r="B5" s="2"/>
      <c r="C5" s="120" t="s">
        <v>108</v>
      </c>
      <c r="D5" s="168"/>
      <c r="E5" s="168"/>
      <c r="F5" s="168"/>
      <c r="G5" s="168"/>
      <c r="H5" s="169"/>
      <c r="I5" s="9"/>
      <c r="J5" s="9"/>
      <c r="K5" s="9"/>
      <c r="L5" s="9"/>
      <c r="M5" s="9"/>
      <c r="N5" s="9"/>
      <c r="O5" s="9"/>
      <c r="P5" s="9"/>
      <c r="Q5" s="17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</row>
    <row r="6" spans="1:44" s="1" customFormat="1" ht="30" customHeight="1" x14ac:dyDescent="0.25">
      <c r="A6" s="43"/>
      <c r="B6" s="2"/>
      <c r="C6" s="57" t="s">
        <v>20</v>
      </c>
      <c r="D6" s="57" t="s">
        <v>21</v>
      </c>
      <c r="E6" s="57" t="s">
        <v>30</v>
      </c>
      <c r="F6" s="57" t="s">
        <v>52</v>
      </c>
      <c r="G6" s="57" t="s">
        <v>45</v>
      </c>
      <c r="H6" s="57" t="s">
        <v>46</v>
      </c>
      <c r="I6" s="37"/>
      <c r="J6" s="37"/>
      <c r="K6" s="37"/>
      <c r="L6" s="43"/>
      <c r="M6" s="37"/>
      <c r="N6" s="37"/>
      <c r="O6" s="37"/>
      <c r="P6" s="43"/>
      <c r="Q6" s="17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</row>
    <row r="7" spans="1:44" s="1" customFormat="1" ht="20.100000000000001" customHeight="1" x14ac:dyDescent="0.25">
      <c r="A7" s="43"/>
      <c r="B7" s="60" t="s">
        <v>0</v>
      </c>
      <c r="C7" s="5">
        <v>47</v>
      </c>
      <c r="D7" s="5">
        <v>46</v>
      </c>
      <c r="E7" s="5">
        <v>38</v>
      </c>
      <c r="F7" s="5">
        <v>48</v>
      </c>
      <c r="G7" s="5">
        <v>127</v>
      </c>
      <c r="H7" s="5"/>
      <c r="I7" s="37"/>
      <c r="J7" s="37"/>
      <c r="K7" s="37"/>
      <c r="L7" s="43"/>
      <c r="M7" s="37"/>
      <c r="N7" s="37"/>
      <c r="O7" s="37"/>
      <c r="P7" s="43"/>
      <c r="Q7" s="17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</row>
    <row r="8" spans="1:44" s="1" customFormat="1" ht="20.100000000000001" customHeight="1" x14ac:dyDescent="0.25">
      <c r="A8" s="43"/>
      <c r="B8" s="61" t="s">
        <v>1</v>
      </c>
      <c r="C8" s="5">
        <v>2</v>
      </c>
      <c r="D8" s="5">
        <v>2</v>
      </c>
      <c r="E8" s="5">
        <v>47</v>
      </c>
      <c r="F8" s="5">
        <v>21</v>
      </c>
      <c r="G8" s="5">
        <v>3</v>
      </c>
      <c r="H8" s="5"/>
      <c r="I8" s="37"/>
      <c r="J8" s="37"/>
      <c r="K8" s="37"/>
      <c r="L8" s="43"/>
      <c r="M8" s="37"/>
      <c r="N8" s="37"/>
      <c r="O8" s="37"/>
      <c r="P8" s="43"/>
      <c r="Q8" s="17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  <c r="AC8" s="59"/>
      <c r="AD8" s="59"/>
      <c r="AE8" s="59"/>
      <c r="AF8" s="59"/>
      <c r="AG8" s="59"/>
      <c r="AH8" s="59"/>
      <c r="AI8" s="59"/>
      <c r="AJ8" s="59"/>
      <c r="AK8" s="59"/>
      <c r="AL8" s="59"/>
      <c r="AM8" s="59"/>
      <c r="AN8" s="59"/>
      <c r="AO8" s="59"/>
      <c r="AP8" s="59"/>
      <c r="AQ8" s="59"/>
      <c r="AR8" s="59"/>
    </row>
    <row r="9" spans="1:44" s="1" customFormat="1" ht="20.100000000000001" customHeight="1" x14ac:dyDescent="0.25">
      <c r="A9" s="43"/>
      <c r="B9" s="61" t="s">
        <v>48</v>
      </c>
      <c r="C9" s="5">
        <v>25</v>
      </c>
      <c r="D9" s="5">
        <v>18</v>
      </c>
      <c r="E9" s="5">
        <v>265</v>
      </c>
      <c r="F9" s="5"/>
      <c r="G9" s="5">
        <v>13</v>
      </c>
      <c r="H9" s="5">
        <v>3</v>
      </c>
      <c r="I9" s="37"/>
      <c r="J9" s="37"/>
      <c r="K9" s="37"/>
      <c r="L9" s="43"/>
      <c r="M9" s="37"/>
      <c r="N9" s="37"/>
      <c r="O9" s="37"/>
      <c r="P9" s="43"/>
      <c r="Q9" s="17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</row>
    <row r="10" spans="1:44" s="1" customFormat="1" ht="20.100000000000001" customHeight="1" x14ac:dyDescent="0.25">
      <c r="A10" s="43"/>
      <c r="B10" s="61" t="s">
        <v>49</v>
      </c>
      <c r="C10" s="5">
        <v>2</v>
      </c>
      <c r="D10" s="5">
        <v>1</v>
      </c>
      <c r="E10" s="5">
        <v>7</v>
      </c>
      <c r="F10" s="5"/>
      <c r="G10" s="5"/>
      <c r="H10" s="5"/>
      <c r="I10" s="13"/>
      <c r="J10" s="37"/>
      <c r="K10" s="37"/>
      <c r="L10" s="43"/>
      <c r="M10" s="37"/>
      <c r="N10" s="37"/>
      <c r="O10" s="37"/>
      <c r="P10" s="43"/>
      <c r="Q10" s="17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59"/>
      <c r="AQ10" s="59"/>
      <c r="AR10" s="59"/>
    </row>
    <row r="11" spans="1:44" s="1" customFormat="1" ht="20.100000000000001" customHeight="1" x14ac:dyDescent="0.25">
      <c r="A11" s="43"/>
      <c r="B11" s="61" t="s">
        <v>2</v>
      </c>
      <c r="C11" s="5">
        <v>45</v>
      </c>
      <c r="D11" s="5">
        <v>16</v>
      </c>
      <c r="E11" s="5">
        <v>30</v>
      </c>
      <c r="F11" s="5">
        <v>1</v>
      </c>
      <c r="G11" s="5">
        <v>10</v>
      </c>
      <c r="H11" s="5">
        <v>357</v>
      </c>
      <c r="I11" s="13"/>
      <c r="J11" s="37"/>
      <c r="K11" s="37"/>
      <c r="L11" s="43"/>
      <c r="M11" s="37"/>
      <c r="N11" s="37"/>
      <c r="O11" s="37"/>
      <c r="P11" s="43"/>
      <c r="Q11" s="17"/>
      <c r="R11" s="59"/>
      <c r="S11" s="59"/>
      <c r="T11" s="59"/>
      <c r="U11" s="59"/>
      <c r="V11" s="59"/>
      <c r="W11" s="59"/>
      <c r="X11" s="59"/>
      <c r="Y11" s="59"/>
      <c r="Z11" s="59"/>
      <c r="AA11" s="59"/>
      <c r="AB11" s="59"/>
      <c r="AC11" s="59"/>
      <c r="AD11" s="59"/>
      <c r="AE11" s="59"/>
      <c r="AF11" s="59"/>
      <c r="AG11" s="59"/>
      <c r="AH11" s="59"/>
      <c r="AI11" s="59"/>
      <c r="AJ11" s="59"/>
      <c r="AK11" s="59"/>
      <c r="AL11" s="59"/>
      <c r="AM11" s="59"/>
      <c r="AN11" s="59"/>
      <c r="AO11" s="59"/>
      <c r="AP11" s="59"/>
      <c r="AQ11" s="59"/>
      <c r="AR11" s="59"/>
    </row>
    <row r="12" spans="1:44" s="42" customFormat="1" ht="20.100000000000001" customHeight="1" x14ac:dyDescent="0.25">
      <c r="A12" s="43"/>
      <c r="B12" s="61" t="s">
        <v>3</v>
      </c>
      <c r="C12" s="5"/>
      <c r="D12" s="5"/>
      <c r="E12" s="5"/>
      <c r="F12" s="5"/>
      <c r="G12" s="5"/>
      <c r="H12" s="5"/>
      <c r="I12" s="13"/>
      <c r="J12" s="43"/>
      <c r="K12" s="43"/>
      <c r="L12" s="43"/>
      <c r="M12" s="43"/>
      <c r="N12" s="43"/>
      <c r="O12" s="43"/>
      <c r="P12" s="43"/>
      <c r="Q12" s="17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59"/>
    </row>
    <row r="13" spans="1:44" s="42" customFormat="1" ht="20.100000000000001" customHeight="1" x14ac:dyDescent="0.25">
      <c r="A13" s="43"/>
      <c r="B13" s="61" t="s">
        <v>50</v>
      </c>
      <c r="C13" s="5">
        <v>294</v>
      </c>
      <c r="D13" s="5">
        <v>73</v>
      </c>
      <c r="E13" s="5">
        <v>380</v>
      </c>
      <c r="F13" s="5">
        <v>10</v>
      </c>
      <c r="G13" s="5">
        <v>41</v>
      </c>
      <c r="H13" s="5"/>
      <c r="I13" s="13"/>
      <c r="J13" s="43"/>
      <c r="K13" s="43"/>
      <c r="L13" s="43"/>
      <c r="M13" s="43"/>
      <c r="N13" s="43"/>
      <c r="O13" s="43"/>
      <c r="P13" s="43"/>
      <c r="Q13" s="17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9"/>
      <c r="AQ13" s="59"/>
      <c r="AR13" s="59"/>
    </row>
    <row r="14" spans="1:44" s="1" customFormat="1" ht="20.100000000000001" customHeight="1" x14ac:dyDescent="0.25">
      <c r="A14" s="43"/>
      <c r="B14" s="62" t="s">
        <v>51</v>
      </c>
      <c r="C14" s="5"/>
      <c r="D14" s="5"/>
      <c r="E14" s="5"/>
      <c r="F14" s="5"/>
      <c r="G14" s="5">
        <v>12</v>
      </c>
      <c r="H14" s="5"/>
      <c r="I14" s="13"/>
      <c r="J14" s="37"/>
      <c r="K14" s="37"/>
      <c r="L14" s="43"/>
      <c r="M14" s="37"/>
      <c r="N14" s="37"/>
      <c r="O14" s="37"/>
      <c r="P14" s="43"/>
      <c r="Q14" s="17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9"/>
      <c r="AP14" s="59"/>
      <c r="AQ14" s="59"/>
      <c r="AR14" s="59"/>
    </row>
    <row r="15" spans="1:44" s="1" customFormat="1" ht="10.5" customHeight="1" x14ac:dyDescent="0.25">
      <c r="A15" s="43"/>
      <c r="B15" s="8"/>
      <c r="C15" s="9"/>
      <c r="D15" s="9"/>
      <c r="E15" s="9"/>
      <c r="F15" s="2"/>
      <c r="G15" s="2"/>
      <c r="H15" s="2"/>
      <c r="I15" s="13"/>
      <c r="J15" s="37"/>
      <c r="K15" s="37"/>
      <c r="L15" s="43"/>
      <c r="M15" s="37"/>
      <c r="N15" s="37"/>
      <c r="O15" s="37"/>
      <c r="P15" s="9"/>
      <c r="Q15" s="17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  <c r="AM15" s="59"/>
      <c r="AN15" s="59"/>
      <c r="AO15" s="59"/>
      <c r="AP15" s="59"/>
      <c r="AQ15" s="59"/>
      <c r="AR15" s="59"/>
    </row>
    <row r="16" spans="1:44" s="1" customFormat="1" ht="20.100000000000001" customHeight="1" x14ac:dyDescent="0.25">
      <c r="A16" s="43"/>
      <c r="B16" s="12" t="s">
        <v>18</v>
      </c>
      <c r="C16" s="5">
        <v>2015</v>
      </c>
      <c r="D16" s="5">
        <v>2015</v>
      </c>
      <c r="E16" s="5">
        <v>2015</v>
      </c>
      <c r="F16" s="5">
        <v>2015</v>
      </c>
      <c r="G16" s="5">
        <v>2015</v>
      </c>
      <c r="H16" s="5">
        <v>2015</v>
      </c>
      <c r="I16" s="13"/>
      <c r="J16" s="37"/>
      <c r="K16" s="37"/>
      <c r="L16" s="43"/>
      <c r="M16" s="37"/>
      <c r="N16" s="37"/>
      <c r="O16" s="37"/>
      <c r="P16" s="43"/>
      <c r="Q16" s="17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9"/>
      <c r="AP16" s="59"/>
      <c r="AQ16" s="59"/>
      <c r="AR16" s="59"/>
    </row>
    <row r="17" spans="1:44" s="23" customFormat="1" ht="20.25" customHeight="1" x14ac:dyDescent="0.25">
      <c r="A17" s="43"/>
      <c r="B17" s="8"/>
      <c r="C17" s="9"/>
      <c r="D17" s="9"/>
      <c r="E17" s="9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43"/>
      <c r="Q17" s="17"/>
      <c r="R17" s="59"/>
      <c r="S17" s="59"/>
      <c r="T17" s="59"/>
      <c r="U17" s="59"/>
      <c r="V17" s="59"/>
      <c r="W17" s="59"/>
      <c r="X17" s="59"/>
      <c r="Y17" s="59"/>
      <c r="Z17" s="59"/>
      <c r="AA17" s="59"/>
      <c r="AB17" s="59"/>
      <c r="AC17" s="59"/>
      <c r="AD17" s="59"/>
      <c r="AE17" s="59"/>
      <c r="AF17" s="59"/>
      <c r="AG17" s="59"/>
      <c r="AH17" s="59"/>
      <c r="AI17" s="59"/>
      <c r="AJ17" s="59"/>
      <c r="AK17" s="59"/>
      <c r="AL17" s="59"/>
      <c r="AM17" s="59"/>
      <c r="AN17" s="59"/>
      <c r="AO17" s="59"/>
      <c r="AP17" s="59"/>
      <c r="AQ17" s="59"/>
      <c r="AR17" s="59"/>
    </row>
    <row r="18" spans="1:44" s="1" customFormat="1" ht="30" customHeight="1" x14ac:dyDescent="0.25">
      <c r="A18" s="43"/>
      <c r="B18" s="2"/>
      <c r="C18" s="165" t="s">
        <v>120</v>
      </c>
      <c r="D18" s="170"/>
      <c r="E18" s="170"/>
      <c r="F18" s="170"/>
      <c r="G18" s="170"/>
      <c r="H18" s="171"/>
      <c r="I18" s="13"/>
      <c r="J18" s="165" t="s">
        <v>121</v>
      </c>
      <c r="K18" s="166"/>
      <c r="L18" s="166"/>
      <c r="M18" s="166"/>
      <c r="N18" s="166"/>
      <c r="O18" s="167"/>
      <c r="P18" s="43"/>
      <c r="Q18" s="17"/>
      <c r="R18" s="59"/>
      <c r="S18" s="59"/>
      <c r="T18" s="59"/>
      <c r="U18" s="59"/>
      <c r="V18" s="59"/>
      <c r="W18" s="59"/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  <c r="AK18" s="59"/>
      <c r="AL18" s="59"/>
      <c r="AM18" s="59"/>
      <c r="AN18" s="59"/>
      <c r="AO18" s="59"/>
      <c r="AP18" s="59"/>
      <c r="AQ18" s="59"/>
      <c r="AR18" s="59"/>
    </row>
    <row r="19" spans="1:44" s="1" customFormat="1" ht="30" customHeight="1" x14ac:dyDescent="0.25">
      <c r="A19" s="43"/>
      <c r="B19" s="2"/>
      <c r="C19" s="58" t="s">
        <v>20</v>
      </c>
      <c r="D19" s="58" t="s">
        <v>21</v>
      </c>
      <c r="E19" s="58" t="s">
        <v>30</v>
      </c>
      <c r="F19" s="58" t="s">
        <v>52</v>
      </c>
      <c r="G19" s="58" t="s">
        <v>45</v>
      </c>
      <c r="H19" s="58" t="s">
        <v>46</v>
      </c>
      <c r="I19" s="13"/>
      <c r="J19" s="58" t="s">
        <v>20</v>
      </c>
      <c r="K19" s="58" t="s">
        <v>21</v>
      </c>
      <c r="L19" s="58" t="s">
        <v>30</v>
      </c>
      <c r="M19" s="58" t="s">
        <v>52</v>
      </c>
      <c r="N19" s="58" t="s">
        <v>45</v>
      </c>
      <c r="O19" s="58" t="s">
        <v>46</v>
      </c>
      <c r="P19" s="43"/>
      <c r="Q19" s="17"/>
      <c r="R19" s="59"/>
      <c r="S19" s="59"/>
      <c r="T19" s="59"/>
      <c r="U19" s="59"/>
      <c r="V19" s="59"/>
      <c r="W19" s="59"/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  <c r="AM19" s="59"/>
      <c r="AN19" s="59"/>
      <c r="AO19" s="59"/>
      <c r="AP19" s="59"/>
      <c r="AQ19" s="59"/>
      <c r="AR19" s="59"/>
    </row>
    <row r="20" spans="1:44" s="1" customFormat="1" ht="20.100000000000001" customHeight="1" x14ac:dyDescent="0.25">
      <c r="A20" s="43"/>
      <c r="B20" s="63" t="s">
        <v>0</v>
      </c>
      <c r="C20" s="5"/>
      <c r="D20" s="5">
        <f>35-46</f>
        <v>-11</v>
      </c>
      <c r="E20" s="5">
        <f>19-38</f>
        <v>-19</v>
      </c>
      <c r="F20" s="5">
        <f>30-48</f>
        <v>-18</v>
      </c>
      <c r="G20" s="5">
        <f>46-127</f>
        <v>-81</v>
      </c>
      <c r="H20" s="5"/>
      <c r="I20" s="13"/>
      <c r="J20" s="5"/>
      <c r="K20" s="5">
        <f>28-46</f>
        <v>-18</v>
      </c>
      <c r="L20" s="5">
        <f>15-38</f>
        <v>-23</v>
      </c>
      <c r="M20" s="5">
        <f>23-48</f>
        <v>-25</v>
      </c>
      <c r="N20" s="5">
        <f>33-127</f>
        <v>-94</v>
      </c>
      <c r="O20" s="5"/>
      <c r="P20" s="43"/>
      <c r="Q20" s="17"/>
      <c r="R20" s="59"/>
      <c r="S20" s="59"/>
      <c r="T20" s="59"/>
      <c r="U20" s="59"/>
      <c r="V20" s="59"/>
      <c r="W20" s="59"/>
      <c r="X20" s="59"/>
      <c r="Y20" s="59"/>
      <c r="Z20" s="59"/>
      <c r="AA20" s="59"/>
      <c r="AB20" s="59"/>
      <c r="AC20" s="59"/>
      <c r="AD20" s="59"/>
      <c r="AE20" s="59"/>
      <c r="AF20" s="59"/>
      <c r="AG20" s="59"/>
      <c r="AH20" s="59"/>
      <c r="AI20" s="59"/>
      <c r="AJ20" s="59"/>
      <c r="AK20" s="59"/>
      <c r="AL20" s="59"/>
      <c r="AM20" s="59"/>
      <c r="AN20" s="59"/>
      <c r="AO20" s="59"/>
      <c r="AP20" s="59"/>
      <c r="AQ20" s="59"/>
      <c r="AR20" s="59"/>
    </row>
    <row r="21" spans="1:44" ht="20.100000000000001" customHeight="1" x14ac:dyDescent="0.25">
      <c r="A21" s="43"/>
      <c r="B21" s="64" t="s">
        <v>1</v>
      </c>
      <c r="C21" s="5"/>
      <c r="D21" s="5"/>
      <c r="E21">
        <f>24-47</f>
        <v>-23</v>
      </c>
      <c r="F21" s="5">
        <f>13-21</f>
        <v>-8</v>
      </c>
      <c r="G21" s="5">
        <v>-2</v>
      </c>
      <c r="H21" s="5"/>
      <c r="I21" s="13"/>
      <c r="J21" s="5"/>
      <c r="K21" s="5">
        <v>-1</v>
      </c>
      <c r="L21" s="5">
        <f>19-47</f>
        <v>-28</v>
      </c>
      <c r="M21" s="5">
        <f>10-21</f>
        <v>-11</v>
      </c>
      <c r="N21" s="5">
        <v>-2</v>
      </c>
      <c r="O21" s="5"/>
      <c r="P21" s="43"/>
      <c r="Q21" s="59"/>
      <c r="R21" s="59"/>
      <c r="S21" s="59"/>
      <c r="T21" s="59"/>
      <c r="U21" s="59"/>
      <c r="V21" s="59"/>
      <c r="W21" s="59"/>
      <c r="X21" s="59"/>
      <c r="Y21" s="59"/>
      <c r="Z21" s="59"/>
      <c r="AA21" s="59"/>
      <c r="AB21" s="59"/>
      <c r="AC21" s="59"/>
      <c r="AD21" s="59"/>
      <c r="AE21" s="59"/>
      <c r="AF21" s="59"/>
      <c r="AG21" s="59"/>
      <c r="AH21" s="59"/>
      <c r="AI21" s="59"/>
      <c r="AJ21" s="59"/>
      <c r="AK21" s="59"/>
      <c r="AL21" s="59"/>
      <c r="AM21" s="59"/>
      <c r="AN21" s="59"/>
      <c r="AO21" s="59"/>
      <c r="AP21" s="59"/>
      <c r="AQ21" s="59"/>
      <c r="AR21" s="59"/>
    </row>
    <row r="22" spans="1:44" ht="20.100000000000001" customHeight="1" x14ac:dyDescent="0.25">
      <c r="A22" s="43"/>
      <c r="B22" s="64" t="s">
        <v>48</v>
      </c>
      <c r="C22" s="5"/>
      <c r="D22" s="5">
        <f>13-18</f>
        <v>-5</v>
      </c>
      <c r="E22" s="5">
        <f>137-265</f>
        <v>-128</v>
      </c>
      <c r="F22" s="5"/>
      <c r="G22" s="5">
        <f>5-13</f>
        <v>-8</v>
      </c>
      <c r="H22" s="5"/>
      <c r="I22" s="13"/>
      <c r="J22" s="5"/>
      <c r="K22" s="5">
        <f>11-18</f>
        <v>-7</v>
      </c>
      <c r="L22" s="5">
        <f>108-265</f>
        <v>-157</v>
      </c>
      <c r="M22" s="5"/>
      <c r="N22" s="5">
        <f>3-13</f>
        <v>-10</v>
      </c>
      <c r="O22" s="5"/>
      <c r="P22" s="43"/>
      <c r="Q22" s="59"/>
      <c r="R22" s="59"/>
      <c r="S22" s="59"/>
      <c r="T22" s="59"/>
      <c r="U22" s="59"/>
      <c r="V22" s="59"/>
      <c r="W22" s="59"/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/>
      <c r="AI22" s="59"/>
      <c r="AJ22" s="59"/>
      <c r="AK22" s="59"/>
      <c r="AL22" s="59"/>
      <c r="AM22" s="59"/>
      <c r="AN22" s="59"/>
      <c r="AO22" s="59"/>
      <c r="AP22" s="59"/>
      <c r="AQ22" s="59"/>
      <c r="AR22" s="59"/>
    </row>
    <row r="23" spans="1:44" ht="20.100000000000001" customHeight="1" x14ac:dyDescent="0.25">
      <c r="A23" s="43"/>
      <c r="B23" s="64" t="s">
        <v>49</v>
      </c>
      <c r="C23" s="5"/>
      <c r="D23" s="5"/>
      <c r="E23" s="5">
        <f>3-7</f>
        <v>-4</v>
      </c>
      <c r="F23" s="5"/>
      <c r="G23" s="5"/>
      <c r="H23" s="5"/>
      <c r="I23" s="13"/>
      <c r="J23" s="5"/>
      <c r="K23" s="5"/>
      <c r="L23" s="5">
        <v>-4</v>
      </c>
      <c r="M23" s="5"/>
      <c r="N23" s="5"/>
      <c r="O23" s="5"/>
      <c r="P23" s="43"/>
      <c r="Q23" s="59"/>
      <c r="R23" s="59"/>
      <c r="S23" s="59"/>
      <c r="T23" s="59"/>
      <c r="U23" s="59"/>
      <c r="V23" s="59"/>
      <c r="W23" s="59"/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</row>
    <row r="24" spans="1:44" ht="20.100000000000001" customHeight="1" x14ac:dyDescent="0.25">
      <c r="A24" s="43"/>
      <c r="B24" s="64" t="s">
        <v>2</v>
      </c>
      <c r="C24" s="5"/>
      <c r="D24" s="5">
        <f>12-16</f>
        <v>-4</v>
      </c>
      <c r="E24" s="5">
        <f>16-30</f>
        <v>-14</v>
      </c>
      <c r="F24" s="5">
        <f>-1</f>
        <v>-1</v>
      </c>
      <c r="G24" s="5">
        <f>-6</f>
        <v>-6</v>
      </c>
      <c r="H24" s="5"/>
      <c r="I24" s="13"/>
      <c r="J24" s="5"/>
      <c r="K24" s="5">
        <f>10-16</f>
        <v>-6</v>
      </c>
      <c r="L24" s="5">
        <f>12-30</f>
        <v>-18</v>
      </c>
      <c r="M24" s="5"/>
      <c r="N24" s="5">
        <v>-7</v>
      </c>
      <c r="O24" s="5">
        <f>342-356</f>
        <v>-14</v>
      </c>
      <c r="P24" s="43"/>
      <c r="Q24" s="59"/>
      <c r="R24" s="59"/>
      <c r="S24" s="59"/>
      <c r="T24" s="59"/>
      <c r="U24" s="59"/>
      <c r="V24" s="59"/>
      <c r="W24" s="59"/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/>
      <c r="AK24" s="59"/>
      <c r="AL24" s="59"/>
      <c r="AM24" s="59"/>
      <c r="AN24" s="59"/>
      <c r="AO24" s="59"/>
      <c r="AP24" s="59"/>
      <c r="AQ24" s="59"/>
      <c r="AR24" s="59"/>
    </row>
    <row r="25" spans="1:44" ht="20.100000000000001" customHeight="1" x14ac:dyDescent="0.25">
      <c r="A25" s="43"/>
      <c r="B25" s="64" t="s">
        <v>3</v>
      </c>
      <c r="C25" s="5"/>
      <c r="D25" s="5"/>
      <c r="E25" s="5"/>
      <c r="F25" s="5"/>
      <c r="G25" s="5"/>
      <c r="H25" s="5"/>
      <c r="I25" s="13"/>
      <c r="J25" s="5"/>
      <c r="K25" s="5"/>
      <c r="L25" s="5"/>
      <c r="M25" s="5"/>
      <c r="N25" s="5"/>
      <c r="O25" s="5"/>
      <c r="P25" s="9"/>
      <c r="Q25" s="59"/>
      <c r="R25" s="59"/>
      <c r="S25" s="59"/>
      <c r="T25" s="59"/>
      <c r="U25" s="59"/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  <c r="AM25" s="59"/>
      <c r="AN25" s="59"/>
      <c r="AO25" s="59"/>
      <c r="AP25" s="59"/>
      <c r="AQ25" s="59"/>
      <c r="AR25" s="59"/>
    </row>
    <row r="26" spans="1:44" ht="20.100000000000001" customHeight="1" x14ac:dyDescent="0.25">
      <c r="A26" s="43"/>
      <c r="B26" s="64" t="s">
        <v>50</v>
      </c>
      <c r="C26" s="5"/>
      <c r="D26" s="5">
        <f>55-73</f>
        <v>-18</v>
      </c>
      <c r="E26" s="5">
        <f>196-380</f>
        <v>-184</v>
      </c>
      <c r="F26" s="5">
        <f>-3</f>
        <v>-3</v>
      </c>
      <c r="G26" s="5">
        <f>15-41</f>
        <v>-26</v>
      </c>
      <c r="H26" s="5"/>
      <c r="I26" s="13"/>
      <c r="J26" s="5"/>
      <c r="K26" s="5">
        <f>44-73</f>
        <v>-29</v>
      </c>
      <c r="L26" s="5">
        <f>155-380</f>
        <v>-225</v>
      </c>
      <c r="M26" s="5">
        <f>-5</f>
        <v>-5</v>
      </c>
      <c r="N26" s="5">
        <f>11-41</f>
        <v>-30</v>
      </c>
      <c r="O26" s="5"/>
      <c r="P26" s="43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/>
      <c r="AN26" s="59"/>
      <c r="AO26" s="59"/>
      <c r="AP26" s="59"/>
      <c r="AQ26" s="59"/>
      <c r="AR26" s="59"/>
    </row>
    <row r="27" spans="1:44" ht="20.100000000000001" customHeight="1" x14ac:dyDescent="0.25">
      <c r="A27" s="43"/>
      <c r="B27" s="65" t="s">
        <v>51</v>
      </c>
      <c r="C27" s="5"/>
      <c r="D27" s="5"/>
      <c r="E27" s="5"/>
      <c r="F27" s="5"/>
      <c r="G27" s="5">
        <f>4-12</f>
        <v>-8</v>
      </c>
      <c r="H27" s="5"/>
      <c r="I27" s="13"/>
      <c r="J27" s="5"/>
      <c r="K27" s="5"/>
      <c r="L27" s="5"/>
      <c r="M27" s="5"/>
      <c r="N27" s="5">
        <f>3-12</f>
        <v>-9</v>
      </c>
      <c r="O27" s="5"/>
      <c r="P27" s="43"/>
      <c r="Q27" s="59"/>
      <c r="R27" s="59"/>
      <c r="S27" s="59"/>
      <c r="T27" s="59"/>
      <c r="U27" s="59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  <c r="AM27" s="59"/>
      <c r="AN27" s="59"/>
      <c r="AO27" s="59"/>
      <c r="AP27" s="59"/>
      <c r="AQ27" s="59"/>
      <c r="AR27" s="59"/>
    </row>
    <row r="28" spans="1:44" x14ac:dyDescent="0.25">
      <c r="A28" s="43"/>
      <c r="B28" s="8"/>
      <c r="C28" s="9"/>
      <c r="D28" s="9"/>
      <c r="E28" s="9"/>
      <c r="F28" s="2"/>
      <c r="G28" s="2"/>
      <c r="H28" s="2"/>
      <c r="I28" s="13"/>
      <c r="J28" s="13"/>
      <c r="K28" s="13"/>
      <c r="L28" s="13"/>
      <c r="M28" s="13"/>
      <c r="N28" s="13"/>
      <c r="O28" s="13"/>
      <c r="P28" s="43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59"/>
      <c r="AQ28" s="59"/>
      <c r="AR28" s="59"/>
    </row>
    <row r="29" spans="1:44" ht="52.5" customHeight="1" x14ac:dyDescent="0.25">
      <c r="A29" s="43"/>
      <c r="B29" s="43"/>
      <c r="C29" s="165" t="s">
        <v>144</v>
      </c>
      <c r="D29" s="166"/>
      <c r="E29" s="166"/>
      <c r="F29" s="166"/>
      <c r="G29" s="166"/>
      <c r="H29" s="167"/>
      <c r="I29" s="43"/>
      <c r="J29" s="165" t="s">
        <v>122</v>
      </c>
      <c r="K29" s="166"/>
      <c r="L29" s="166"/>
      <c r="M29" s="166"/>
      <c r="N29" s="166"/>
      <c r="O29" s="167"/>
      <c r="P29" s="43"/>
      <c r="Q29" s="59"/>
      <c r="R29" s="59"/>
      <c r="S29" s="59"/>
      <c r="T29" s="59"/>
      <c r="U29" s="5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  <c r="AN29" s="59"/>
      <c r="AO29" s="59"/>
      <c r="AP29" s="59"/>
      <c r="AQ29" s="59"/>
      <c r="AR29" s="59"/>
    </row>
    <row r="30" spans="1:44" s="59" customFormat="1" ht="25.5" x14ac:dyDescent="0.25">
      <c r="A30" s="43"/>
      <c r="B30" s="43"/>
      <c r="C30" s="58" t="s">
        <v>20</v>
      </c>
      <c r="D30" s="58" t="s">
        <v>21</v>
      </c>
      <c r="E30" s="58" t="s">
        <v>30</v>
      </c>
      <c r="F30" s="58" t="s">
        <v>52</v>
      </c>
      <c r="G30" s="58" t="s">
        <v>45</v>
      </c>
      <c r="H30" s="58" t="s">
        <v>46</v>
      </c>
      <c r="I30" s="43"/>
      <c r="J30" s="58" t="s">
        <v>20</v>
      </c>
      <c r="K30" s="58" t="s">
        <v>21</v>
      </c>
      <c r="L30" s="58" t="s">
        <v>30</v>
      </c>
      <c r="M30" s="58" t="s">
        <v>52</v>
      </c>
      <c r="N30" s="58" t="s">
        <v>45</v>
      </c>
      <c r="O30" s="58" t="s">
        <v>46</v>
      </c>
      <c r="P30" s="43"/>
    </row>
    <row r="31" spans="1:44" s="59" customFormat="1" ht="19.5" customHeight="1" x14ac:dyDescent="0.25">
      <c r="A31" s="43"/>
      <c r="B31" s="63" t="s">
        <v>0</v>
      </c>
      <c r="C31" s="5">
        <v>-6</v>
      </c>
      <c r="D31" s="5">
        <f>21-46</f>
        <v>-25</v>
      </c>
      <c r="E31" s="5">
        <f>12-38</f>
        <v>-26</v>
      </c>
      <c r="F31" s="5">
        <f>15-48</f>
        <v>-33</v>
      </c>
      <c r="G31" s="5">
        <f>17-127</f>
        <v>-110</v>
      </c>
      <c r="H31" s="5"/>
      <c r="I31" s="43"/>
      <c r="J31" s="5"/>
      <c r="K31" s="5"/>
      <c r="L31" s="5"/>
      <c r="M31" s="5"/>
      <c r="N31" s="5"/>
      <c r="O31" s="5"/>
      <c r="P31" s="43"/>
    </row>
    <row r="32" spans="1:44" s="59" customFormat="1" ht="19.5" customHeight="1" x14ac:dyDescent="0.25">
      <c r="A32" s="43"/>
      <c r="B32" s="64" t="s">
        <v>1</v>
      </c>
      <c r="C32" s="5"/>
      <c r="D32" s="5">
        <v>-1</v>
      </c>
      <c r="E32" s="5">
        <f>14-47</f>
        <v>-33</v>
      </c>
      <c r="F32" s="5">
        <f>7-21</f>
        <v>-14</v>
      </c>
      <c r="G32" s="5">
        <v>-3</v>
      </c>
      <c r="H32" s="5"/>
      <c r="I32" s="43"/>
      <c r="J32" s="5"/>
      <c r="K32" s="5"/>
      <c r="L32" s="5"/>
      <c r="M32" s="5"/>
      <c r="N32" s="5"/>
      <c r="O32" s="5"/>
      <c r="P32" s="43"/>
    </row>
    <row r="33" spans="1:16" s="59" customFormat="1" ht="19.5" customHeight="1" x14ac:dyDescent="0.25">
      <c r="A33" s="43"/>
      <c r="B33" s="64" t="s">
        <v>48</v>
      </c>
      <c r="C33" s="5">
        <v>-3</v>
      </c>
      <c r="D33" s="5">
        <f>8-18</f>
        <v>-10</v>
      </c>
      <c r="E33" s="5">
        <f>83-265</f>
        <v>-182</v>
      </c>
      <c r="F33" s="5"/>
      <c r="G33" s="5">
        <f>2-13</f>
        <v>-11</v>
      </c>
      <c r="H33" s="5">
        <f>-1</f>
        <v>-1</v>
      </c>
      <c r="I33" s="43"/>
      <c r="J33" s="5"/>
      <c r="K33" s="5"/>
      <c r="L33" s="5"/>
      <c r="M33" s="5"/>
      <c r="N33" s="5"/>
      <c r="O33" s="5"/>
      <c r="P33" s="43"/>
    </row>
    <row r="34" spans="1:16" s="59" customFormat="1" ht="19.5" customHeight="1" x14ac:dyDescent="0.25">
      <c r="A34" s="43"/>
      <c r="B34" s="64" t="s">
        <v>49</v>
      </c>
      <c r="C34" s="5"/>
      <c r="D34" s="5">
        <v>-1</v>
      </c>
      <c r="E34" s="5">
        <f>2-7</f>
        <v>-5</v>
      </c>
      <c r="F34" s="5"/>
      <c r="G34" s="5"/>
      <c r="H34" s="5"/>
      <c r="I34" s="43"/>
      <c r="J34" s="5"/>
      <c r="K34" s="5"/>
      <c r="L34" s="5"/>
      <c r="M34" s="5"/>
      <c r="N34" s="5"/>
      <c r="O34" s="5"/>
      <c r="P34" s="43"/>
    </row>
    <row r="35" spans="1:16" s="59" customFormat="1" ht="19.5" customHeight="1" x14ac:dyDescent="0.25">
      <c r="A35" s="43"/>
      <c r="B35" s="64" t="s">
        <v>2</v>
      </c>
      <c r="C35" s="5">
        <f>39-45</f>
        <v>-6</v>
      </c>
      <c r="D35" s="5">
        <f>7-16</f>
        <v>-9</v>
      </c>
      <c r="E35" s="5">
        <f>9-30</f>
        <v>-21</v>
      </c>
      <c r="F35" s="5"/>
      <c r="G35" s="5">
        <v>-9</v>
      </c>
      <c r="H35" s="5">
        <f>323-357</f>
        <v>-34</v>
      </c>
      <c r="I35" s="43"/>
      <c r="J35" s="5"/>
      <c r="K35" s="5"/>
      <c r="L35" s="5"/>
      <c r="M35" s="5"/>
      <c r="N35" s="5"/>
      <c r="O35" s="5"/>
      <c r="P35" s="43"/>
    </row>
    <row r="36" spans="1:16" s="59" customFormat="1" ht="19.5" customHeight="1" x14ac:dyDescent="0.25">
      <c r="A36" s="43"/>
      <c r="B36" s="64" t="s">
        <v>3</v>
      </c>
      <c r="C36" s="5"/>
      <c r="D36" s="5"/>
      <c r="E36" s="5"/>
      <c r="F36" s="5"/>
      <c r="G36" s="5"/>
      <c r="H36" s="5"/>
      <c r="I36" s="43"/>
      <c r="J36" s="5"/>
      <c r="K36" s="5"/>
      <c r="L36" s="5"/>
      <c r="M36" s="5"/>
      <c r="N36" s="5"/>
      <c r="O36" s="5"/>
      <c r="P36" s="43"/>
    </row>
    <row r="37" spans="1:16" s="59" customFormat="1" ht="19.5" customHeight="1" x14ac:dyDescent="0.25">
      <c r="A37" s="43"/>
      <c r="B37" s="64" t="s">
        <v>50</v>
      </c>
      <c r="C37" s="5">
        <f>255-294</f>
        <v>-39</v>
      </c>
      <c r="D37" s="5">
        <f>32-73</f>
        <v>-41</v>
      </c>
      <c r="E37" s="5">
        <f>118-380</f>
        <v>-262</v>
      </c>
      <c r="F37" s="5">
        <v>-7</v>
      </c>
      <c r="G37" s="5">
        <f>6-41</f>
        <v>-35</v>
      </c>
      <c r="H37" s="5"/>
      <c r="I37" s="43"/>
      <c r="J37" s="5"/>
      <c r="K37" s="5"/>
      <c r="L37" s="5"/>
      <c r="M37" s="5"/>
      <c r="N37" s="5"/>
      <c r="O37" s="5"/>
      <c r="P37" s="43"/>
    </row>
    <row r="38" spans="1:16" s="59" customFormat="1" ht="19.5" customHeight="1" x14ac:dyDescent="0.25">
      <c r="A38" s="43"/>
      <c r="B38" s="65" t="s">
        <v>51</v>
      </c>
      <c r="C38" s="5"/>
      <c r="D38" s="5"/>
      <c r="E38" s="5"/>
      <c r="F38" s="5"/>
      <c r="G38" s="5">
        <f>2-12</f>
        <v>-10</v>
      </c>
      <c r="H38" s="5"/>
      <c r="I38" s="43"/>
      <c r="J38" s="5"/>
      <c r="K38" s="5"/>
      <c r="L38" s="5"/>
      <c r="M38" s="5"/>
      <c r="N38" s="5"/>
      <c r="O38" s="5"/>
      <c r="P38" s="43"/>
    </row>
    <row r="39" spans="1:16" s="59" customFormat="1" ht="19.5" customHeight="1" x14ac:dyDescent="0.25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</row>
    <row r="40" spans="1:16" s="59" customFormat="1" ht="56.25" customHeight="1" x14ac:dyDescent="0.25">
      <c r="A40" s="43"/>
      <c r="B40" s="103" t="s">
        <v>152</v>
      </c>
      <c r="C40" s="163" t="s">
        <v>161</v>
      </c>
      <c r="D40" s="164"/>
      <c r="E40" s="164"/>
      <c r="F40" s="164"/>
      <c r="G40" s="164"/>
      <c r="H40" s="164"/>
      <c r="I40" s="164"/>
      <c r="J40" s="164"/>
      <c r="K40" s="164"/>
      <c r="L40" s="164"/>
      <c r="M40" s="164"/>
      <c r="N40" s="164"/>
      <c r="O40" s="124"/>
      <c r="P40" s="43"/>
    </row>
    <row r="41" spans="1:16" s="59" customFormat="1" x14ac:dyDescent="0.25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</row>
    <row r="42" spans="1:16" s="59" customFormat="1" x14ac:dyDescent="0.25"/>
    <row r="43" spans="1:16" s="59" customFormat="1" x14ac:dyDescent="0.25"/>
    <row r="44" spans="1:16" s="59" customFormat="1" x14ac:dyDescent="0.25"/>
    <row r="45" spans="1:16" s="59" customFormat="1" x14ac:dyDescent="0.25"/>
    <row r="46" spans="1:16" s="59" customFormat="1" x14ac:dyDescent="0.25"/>
    <row r="47" spans="1:16" s="59" customFormat="1" x14ac:dyDescent="0.25"/>
    <row r="48" spans="1:16" s="59" customFormat="1" x14ac:dyDescent="0.25"/>
    <row r="49" s="59" customFormat="1" x14ac:dyDescent="0.25"/>
    <row r="50" s="59" customFormat="1" x14ac:dyDescent="0.25"/>
    <row r="51" s="59" customFormat="1" x14ac:dyDescent="0.25"/>
    <row r="52" s="59" customFormat="1" x14ac:dyDescent="0.25"/>
    <row r="53" s="59" customFormat="1" x14ac:dyDescent="0.25"/>
    <row r="54" s="59" customFormat="1" x14ac:dyDescent="0.25"/>
    <row r="55" s="59" customFormat="1" x14ac:dyDescent="0.25"/>
    <row r="56" s="59" customFormat="1" x14ac:dyDescent="0.25"/>
    <row r="57" s="59" customFormat="1" x14ac:dyDescent="0.25"/>
    <row r="58" s="59" customFormat="1" x14ac:dyDescent="0.25"/>
    <row r="59" s="59" customFormat="1" x14ac:dyDescent="0.25"/>
    <row r="60" s="59" customFormat="1" x14ac:dyDescent="0.25"/>
    <row r="61" s="59" customFormat="1" x14ac:dyDescent="0.25"/>
    <row r="62" s="59" customFormat="1" x14ac:dyDescent="0.25"/>
    <row r="63" s="59" customFormat="1" x14ac:dyDescent="0.25"/>
    <row r="64" s="59" customFormat="1" x14ac:dyDescent="0.25"/>
    <row r="65" s="59" customFormat="1" x14ac:dyDescent="0.25"/>
    <row r="66" s="59" customFormat="1" x14ac:dyDescent="0.25"/>
    <row r="67" s="59" customFormat="1" x14ac:dyDescent="0.25"/>
    <row r="68" s="59" customFormat="1" x14ac:dyDescent="0.25"/>
    <row r="69" s="59" customFormat="1" x14ac:dyDescent="0.25"/>
    <row r="70" s="59" customFormat="1" x14ac:dyDescent="0.25"/>
    <row r="71" s="59" customFormat="1" x14ac:dyDescent="0.25"/>
    <row r="72" s="59" customFormat="1" x14ac:dyDescent="0.25"/>
    <row r="73" s="59" customFormat="1" x14ac:dyDescent="0.25"/>
    <row r="74" s="59" customFormat="1" x14ac:dyDescent="0.25"/>
    <row r="75" s="59" customFormat="1" x14ac:dyDescent="0.25"/>
    <row r="76" s="59" customFormat="1" x14ac:dyDescent="0.25"/>
    <row r="77" s="59" customFormat="1" x14ac:dyDescent="0.25"/>
    <row r="78" s="59" customFormat="1" x14ac:dyDescent="0.25"/>
    <row r="79" s="59" customFormat="1" x14ac:dyDescent="0.25"/>
    <row r="80" s="59" customFormat="1" x14ac:dyDescent="0.25"/>
    <row r="81" s="59" customFormat="1" x14ac:dyDescent="0.25"/>
    <row r="82" s="59" customFormat="1" x14ac:dyDescent="0.25"/>
    <row r="83" s="59" customFormat="1" x14ac:dyDescent="0.25"/>
    <row r="84" s="59" customFormat="1" x14ac:dyDescent="0.25"/>
    <row r="85" s="59" customFormat="1" x14ac:dyDescent="0.25"/>
    <row r="86" s="59" customFormat="1" x14ac:dyDescent="0.25"/>
    <row r="87" s="59" customFormat="1" x14ac:dyDescent="0.25"/>
    <row r="88" s="59" customFormat="1" x14ac:dyDescent="0.25"/>
    <row r="89" s="59" customFormat="1" x14ac:dyDescent="0.25"/>
    <row r="90" s="59" customFormat="1" x14ac:dyDescent="0.25"/>
    <row r="91" s="59" customFormat="1" x14ac:dyDescent="0.25"/>
    <row r="92" s="59" customFormat="1" x14ac:dyDescent="0.25"/>
    <row r="93" s="59" customFormat="1" x14ac:dyDescent="0.25"/>
    <row r="94" s="59" customFormat="1" x14ac:dyDescent="0.25"/>
    <row r="95" s="59" customFormat="1" x14ac:dyDescent="0.25"/>
    <row r="96" s="59" customFormat="1" x14ac:dyDescent="0.25"/>
    <row r="97" s="59" customFormat="1" x14ac:dyDescent="0.25"/>
  </sheetData>
  <mergeCells count="7">
    <mergeCell ref="C40:O40"/>
    <mergeCell ref="C29:H29"/>
    <mergeCell ref="J29:O29"/>
    <mergeCell ref="A1:P2"/>
    <mergeCell ref="C5:H5"/>
    <mergeCell ref="C18:H18"/>
    <mergeCell ref="J18:O18"/>
  </mergeCells>
  <pageMargins left="3.937007874015748E-2" right="3.937007874015748E-2" top="0.35433070866141736" bottom="0.35433070866141736" header="0.31496062992125984" footer="0.31496062992125984"/>
  <pageSetup paperSize="8" scale="8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1"/>
  <dimension ref="A1:R44"/>
  <sheetViews>
    <sheetView showGridLines="0" tabSelected="1" zoomScale="70" zoomScaleNormal="70" workbookViewId="0">
      <selection activeCell="E19" sqref="E19"/>
    </sheetView>
  </sheetViews>
  <sheetFormatPr baseColWidth="10" defaultRowHeight="15" x14ac:dyDescent="0.25"/>
  <cols>
    <col min="1" max="1" width="2.140625" customWidth="1"/>
    <col min="2" max="2" width="3.85546875" customWidth="1"/>
    <col min="3" max="3" width="18.5703125" customWidth="1"/>
    <col min="4" max="4" width="63" customWidth="1"/>
    <col min="5" max="7" width="12.85546875" customWidth="1"/>
    <col min="8" max="10" width="23" customWidth="1"/>
    <col min="11" max="12" width="20.85546875" customWidth="1"/>
    <col min="13" max="13" width="2.140625" customWidth="1"/>
    <col min="14" max="14" width="11.42578125" customWidth="1"/>
    <col min="15" max="18" width="11.42578125" hidden="1" customWidth="1"/>
  </cols>
  <sheetData>
    <row r="1" spans="1:17" ht="15" customHeight="1" x14ac:dyDescent="0.25">
      <c r="A1" s="118" t="s">
        <v>19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</row>
    <row r="2" spans="1:17" s="28" customFormat="1" ht="15" customHeight="1" x14ac:dyDescent="0.25">
      <c r="A2" s="118"/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</row>
    <row r="3" spans="1:17" ht="27" customHeight="1" x14ac:dyDescent="0.3">
      <c r="A3" s="13"/>
      <c r="B3" s="194" t="s">
        <v>88</v>
      </c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</row>
    <row r="4" spans="1:17" x14ac:dyDescent="0.25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</row>
    <row r="5" spans="1:17" x14ac:dyDescent="0.25">
      <c r="A5" s="13"/>
      <c r="B5" s="13" t="s">
        <v>89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</row>
    <row r="6" spans="1:17" ht="33.75" customHeight="1" x14ac:dyDescent="0.25">
      <c r="A6" s="13"/>
      <c r="B6" s="160" t="s">
        <v>116</v>
      </c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3"/>
    </row>
    <row r="7" spans="1:17" ht="36.75" customHeight="1" x14ac:dyDescent="0.25">
      <c r="A7" s="13"/>
      <c r="B7" s="160" t="s">
        <v>90</v>
      </c>
      <c r="C7" s="160"/>
      <c r="D7" s="160"/>
      <c r="E7" s="160"/>
      <c r="F7" s="160"/>
      <c r="G7" s="160"/>
      <c r="H7" s="160"/>
      <c r="I7" s="160"/>
      <c r="J7" s="160"/>
      <c r="K7" s="160"/>
      <c r="L7" s="160"/>
      <c r="M7" s="13"/>
    </row>
    <row r="8" spans="1:17" x14ac:dyDescent="0.25">
      <c r="A8" s="13"/>
      <c r="B8" s="13"/>
      <c r="C8" s="43"/>
      <c r="D8" s="43"/>
      <c r="E8" s="43"/>
      <c r="F8" s="43"/>
      <c r="G8" s="43"/>
      <c r="H8" s="43"/>
      <c r="I8" s="43"/>
      <c r="J8" s="43"/>
      <c r="K8" s="13"/>
      <c r="L8" s="13"/>
      <c r="M8" s="13"/>
    </row>
    <row r="9" spans="1:17" ht="30" customHeight="1" x14ac:dyDescent="0.25">
      <c r="A9" s="13"/>
      <c r="B9" s="13"/>
      <c r="C9" s="13"/>
      <c r="D9" s="190" t="s">
        <v>117</v>
      </c>
      <c r="E9" s="185" t="s">
        <v>33</v>
      </c>
      <c r="F9" s="185" t="s">
        <v>29</v>
      </c>
      <c r="G9" s="185" t="s">
        <v>94</v>
      </c>
      <c r="H9" s="187" t="s">
        <v>32</v>
      </c>
      <c r="I9" s="188"/>
      <c r="J9" s="189"/>
      <c r="K9" s="185" t="s">
        <v>91</v>
      </c>
      <c r="L9" s="183" t="s">
        <v>92</v>
      </c>
      <c r="M9" s="13"/>
      <c r="O9" s="174" t="s">
        <v>93</v>
      </c>
      <c r="P9" s="175"/>
      <c r="Q9" s="176"/>
    </row>
    <row r="10" spans="1:17" ht="37.5" customHeight="1" x14ac:dyDescent="0.25">
      <c r="A10" s="13"/>
      <c r="B10" s="13"/>
      <c r="C10" s="13"/>
      <c r="D10" s="191"/>
      <c r="E10" s="186"/>
      <c r="F10" s="186"/>
      <c r="G10" s="186"/>
      <c r="H10" s="110" t="s">
        <v>140</v>
      </c>
      <c r="I10" s="110" t="s">
        <v>141</v>
      </c>
      <c r="J10" s="110" t="s">
        <v>142</v>
      </c>
      <c r="K10" s="186"/>
      <c r="L10" s="184"/>
      <c r="M10" s="13"/>
      <c r="O10" s="92"/>
      <c r="P10" s="92"/>
      <c r="Q10" s="92"/>
    </row>
    <row r="11" spans="1:17" ht="45" x14ac:dyDescent="0.25">
      <c r="A11" s="13"/>
      <c r="B11" s="180" t="s">
        <v>26</v>
      </c>
      <c r="C11" s="19" t="s">
        <v>50</v>
      </c>
      <c r="D11" s="195" t="s">
        <v>164</v>
      </c>
      <c r="E11" s="34"/>
      <c r="F11" s="34"/>
      <c r="G11" s="34"/>
      <c r="H11" s="36" t="s">
        <v>3</v>
      </c>
      <c r="I11" s="36" t="s">
        <v>54</v>
      </c>
      <c r="J11" s="36" t="s">
        <v>35</v>
      </c>
      <c r="K11" s="195" t="s">
        <v>165</v>
      </c>
      <c r="L11" s="29" t="s">
        <v>166</v>
      </c>
      <c r="M11" s="13"/>
    </row>
    <row r="12" spans="1:17" ht="30" x14ac:dyDescent="0.25">
      <c r="A12" s="13"/>
      <c r="B12" s="181"/>
      <c r="C12" s="19" t="s">
        <v>50</v>
      </c>
      <c r="D12" s="195" t="s">
        <v>167</v>
      </c>
      <c r="E12" s="34"/>
      <c r="F12" s="34"/>
      <c r="G12" s="34"/>
      <c r="H12" s="36" t="s">
        <v>35</v>
      </c>
      <c r="I12" s="36" t="s">
        <v>3</v>
      </c>
      <c r="J12" s="36" t="s">
        <v>25</v>
      </c>
      <c r="K12" s="195" t="s">
        <v>168</v>
      </c>
      <c r="L12" s="30" t="s">
        <v>143</v>
      </c>
      <c r="M12" s="13"/>
    </row>
    <row r="13" spans="1:17" ht="45" x14ac:dyDescent="0.25">
      <c r="A13" s="13"/>
      <c r="B13" s="181"/>
      <c r="C13" s="19" t="s">
        <v>1</v>
      </c>
      <c r="D13" s="195" t="s">
        <v>169</v>
      </c>
      <c r="E13" s="34"/>
      <c r="F13" s="34"/>
      <c r="G13" s="34"/>
      <c r="H13" s="36" t="s">
        <v>54</v>
      </c>
      <c r="I13" s="36" t="s">
        <v>55</v>
      </c>
      <c r="J13" s="36"/>
      <c r="K13" s="195" t="s">
        <v>168</v>
      </c>
      <c r="L13" s="30" t="s">
        <v>143</v>
      </c>
      <c r="M13" s="13"/>
      <c r="O13" t="b">
        <v>1</v>
      </c>
      <c r="Q13" t="b">
        <v>1</v>
      </c>
    </row>
    <row r="14" spans="1:17" ht="90" x14ac:dyDescent="0.25">
      <c r="A14" s="13"/>
      <c r="B14" s="181"/>
      <c r="C14" s="19" t="s">
        <v>1</v>
      </c>
      <c r="D14" s="195" t="s">
        <v>170</v>
      </c>
      <c r="E14" s="34"/>
      <c r="F14" s="34"/>
      <c r="G14" s="34"/>
      <c r="H14" s="36" t="s">
        <v>75</v>
      </c>
      <c r="I14" s="36" t="s">
        <v>74</v>
      </c>
      <c r="J14" s="36" t="s">
        <v>3</v>
      </c>
      <c r="K14" s="195" t="s">
        <v>168</v>
      </c>
      <c r="L14" s="30" t="s">
        <v>143</v>
      </c>
      <c r="M14" s="13"/>
      <c r="O14" t="b">
        <v>1</v>
      </c>
      <c r="P14" t="b">
        <v>0</v>
      </c>
    </row>
    <row r="15" spans="1:17" ht="45" x14ac:dyDescent="0.25">
      <c r="A15" s="13"/>
      <c r="B15" s="181"/>
      <c r="C15" s="19" t="s">
        <v>1</v>
      </c>
      <c r="D15" s="195" t="s">
        <v>171</v>
      </c>
      <c r="E15" s="34"/>
      <c r="F15" s="34"/>
      <c r="G15" s="34"/>
      <c r="H15" s="36" t="s">
        <v>54</v>
      </c>
      <c r="I15" s="36"/>
      <c r="J15" s="36"/>
      <c r="K15" s="195" t="s">
        <v>172</v>
      </c>
      <c r="L15" s="30" t="s">
        <v>143</v>
      </c>
      <c r="M15" s="13"/>
      <c r="O15" t="b">
        <v>1</v>
      </c>
      <c r="Q15" t="b">
        <v>1</v>
      </c>
    </row>
    <row r="16" spans="1:17" ht="30" x14ac:dyDescent="0.25">
      <c r="A16" s="13"/>
      <c r="B16" s="181"/>
      <c r="C16" s="19" t="s">
        <v>1</v>
      </c>
      <c r="D16" s="195" t="s">
        <v>173</v>
      </c>
      <c r="E16" s="34"/>
      <c r="F16" s="34"/>
      <c r="G16" s="34"/>
      <c r="H16" s="36" t="s">
        <v>55</v>
      </c>
      <c r="I16" s="36"/>
      <c r="J16" s="36"/>
      <c r="K16" s="195" t="s">
        <v>168</v>
      </c>
      <c r="L16" s="30" t="s">
        <v>143</v>
      </c>
      <c r="M16" s="13"/>
      <c r="O16" t="b">
        <v>1</v>
      </c>
      <c r="Q16" t="b">
        <v>1</v>
      </c>
    </row>
    <row r="17" spans="1:17" ht="30" x14ac:dyDescent="0.25">
      <c r="A17" s="13"/>
      <c r="B17" s="181"/>
      <c r="C17" s="19" t="s">
        <v>50</v>
      </c>
      <c r="D17" s="195" t="s">
        <v>174</v>
      </c>
      <c r="E17" s="34"/>
      <c r="F17" s="34"/>
      <c r="G17" s="34"/>
      <c r="H17" s="36" t="s">
        <v>35</v>
      </c>
      <c r="I17" s="36"/>
      <c r="J17" s="36"/>
      <c r="K17" s="195" t="s">
        <v>168</v>
      </c>
      <c r="L17" s="30" t="s">
        <v>143</v>
      </c>
      <c r="M17" s="13"/>
      <c r="O17" t="b">
        <v>1</v>
      </c>
      <c r="P17" t="b">
        <v>0</v>
      </c>
      <c r="Q17" t="b">
        <v>1</v>
      </c>
    </row>
    <row r="18" spans="1:17" ht="30" x14ac:dyDescent="0.25">
      <c r="A18" s="13"/>
      <c r="B18" s="181"/>
      <c r="C18" s="19" t="s">
        <v>1</v>
      </c>
      <c r="D18" s="195" t="s">
        <v>175</v>
      </c>
      <c r="E18" s="34"/>
      <c r="F18" s="34"/>
      <c r="G18" s="34"/>
      <c r="H18" s="36" t="s">
        <v>55</v>
      </c>
      <c r="I18" s="36"/>
      <c r="J18" s="36"/>
      <c r="K18" s="195" t="s">
        <v>172</v>
      </c>
      <c r="L18" s="30" t="s">
        <v>143</v>
      </c>
      <c r="M18" s="13"/>
      <c r="O18" t="b">
        <v>1</v>
      </c>
      <c r="Q18" t="b">
        <v>1</v>
      </c>
    </row>
    <row r="19" spans="1:17" ht="45" x14ac:dyDescent="0.25">
      <c r="A19" s="13"/>
      <c r="B19" s="181"/>
      <c r="C19" s="19" t="s">
        <v>1</v>
      </c>
      <c r="D19" s="195" t="s">
        <v>176</v>
      </c>
      <c r="E19" s="34"/>
      <c r="F19" s="34"/>
      <c r="G19" s="34"/>
      <c r="H19" s="36" t="s">
        <v>54</v>
      </c>
      <c r="I19" s="36"/>
      <c r="J19" s="36"/>
      <c r="K19" s="195" t="s">
        <v>168</v>
      </c>
      <c r="L19" s="30" t="s">
        <v>143</v>
      </c>
      <c r="M19" s="13"/>
      <c r="O19" t="b">
        <v>1</v>
      </c>
      <c r="Q19" t="b">
        <v>1</v>
      </c>
    </row>
    <row r="20" spans="1:17" ht="22.5" customHeight="1" x14ac:dyDescent="0.25">
      <c r="A20" s="13"/>
      <c r="B20" s="182"/>
      <c r="C20" s="19"/>
      <c r="D20" s="195"/>
      <c r="E20" s="34"/>
      <c r="F20" s="34"/>
      <c r="G20" s="34"/>
      <c r="H20" s="36"/>
      <c r="I20" s="36"/>
      <c r="J20" s="36"/>
      <c r="K20" s="195"/>
      <c r="L20" s="30"/>
      <c r="M20" s="13"/>
      <c r="P20" t="b">
        <v>0</v>
      </c>
      <c r="Q20" t="b">
        <v>0</v>
      </c>
    </row>
    <row r="21" spans="1:17" ht="45" x14ac:dyDescent="0.25">
      <c r="A21" s="13"/>
      <c r="B21" s="177" t="s">
        <v>27</v>
      </c>
      <c r="C21" s="20" t="s">
        <v>54</v>
      </c>
      <c r="D21" s="196" t="s">
        <v>177</v>
      </c>
      <c r="E21" s="35"/>
      <c r="F21" s="35"/>
      <c r="G21" s="35"/>
      <c r="H21" s="196" t="s">
        <v>75</v>
      </c>
      <c r="I21" s="196" t="s">
        <v>3</v>
      </c>
      <c r="J21" s="196" t="s">
        <v>55</v>
      </c>
      <c r="K21" s="196" t="s">
        <v>168</v>
      </c>
      <c r="L21" s="32" t="s">
        <v>143</v>
      </c>
      <c r="M21" s="13"/>
      <c r="O21" t="b">
        <v>0</v>
      </c>
      <c r="P21" t="b">
        <v>1</v>
      </c>
      <c r="Q21" t="b">
        <v>1</v>
      </c>
    </row>
    <row r="22" spans="1:17" ht="30" x14ac:dyDescent="0.25">
      <c r="A22" s="13"/>
      <c r="B22" s="178"/>
      <c r="C22" s="20" t="s">
        <v>38</v>
      </c>
      <c r="D22" s="196" t="s">
        <v>178</v>
      </c>
      <c r="E22" s="35"/>
      <c r="F22" s="35"/>
      <c r="G22" s="35"/>
      <c r="H22" s="196" t="s">
        <v>55</v>
      </c>
      <c r="I22" s="196"/>
      <c r="J22" s="196"/>
      <c r="K22" s="196" t="s">
        <v>179</v>
      </c>
      <c r="L22" s="197" t="s">
        <v>148</v>
      </c>
      <c r="M22" s="13"/>
      <c r="O22" t="b">
        <v>1</v>
      </c>
      <c r="Q22" t="b">
        <v>1</v>
      </c>
    </row>
    <row r="23" spans="1:17" ht="21.75" customHeight="1" x14ac:dyDescent="0.25">
      <c r="A23" s="13"/>
      <c r="B23" s="178"/>
      <c r="C23" s="20"/>
      <c r="D23" s="196"/>
      <c r="E23" s="35"/>
      <c r="F23" s="35"/>
      <c r="G23" s="35"/>
      <c r="H23" s="31"/>
      <c r="I23" s="31"/>
      <c r="J23" s="31"/>
      <c r="K23" s="196"/>
      <c r="L23" s="32"/>
      <c r="M23" s="13"/>
      <c r="O23" t="b">
        <v>0</v>
      </c>
      <c r="P23" t="b">
        <v>0</v>
      </c>
    </row>
    <row r="24" spans="1:17" ht="21.75" customHeight="1" x14ac:dyDescent="0.25">
      <c r="A24" s="13"/>
      <c r="B24" s="178"/>
      <c r="C24" s="20"/>
      <c r="D24" s="196"/>
      <c r="E24" s="35"/>
      <c r="F24" s="35"/>
      <c r="G24" s="35"/>
      <c r="H24" s="31"/>
      <c r="I24" s="31"/>
      <c r="J24" s="31"/>
      <c r="K24" s="196"/>
      <c r="L24" s="32"/>
      <c r="M24" s="13"/>
      <c r="O24" t="b">
        <v>0</v>
      </c>
      <c r="P24" t="b">
        <v>0</v>
      </c>
    </row>
    <row r="25" spans="1:17" ht="21.75" customHeight="1" x14ac:dyDescent="0.25">
      <c r="A25" s="13"/>
      <c r="B25" s="178"/>
      <c r="C25" s="20"/>
      <c r="D25" s="196"/>
      <c r="E25" s="35"/>
      <c r="F25" s="35"/>
      <c r="G25" s="35"/>
      <c r="H25" s="31"/>
      <c r="I25" s="31"/>
      <c r="J25" s="31"/>
      <c r="K25" s="196"/>
      <c r="L25" s="32"/>
      <c r="M25" s="13"/>
      <c r="P25" t="b">
        <v>0</v>
      </c>
    </row>
    <row r="26" spans="1:17" ht="21.75" customHeight="1" x14ac:dyDescent="0.25">
      <c r="A26" s="13"/>
      <c r="B26" s="178"/>
      <c r="C26" s="20"/>
      <c r="D26" s="196"/>
      <c r="E26" s="35"/>
      <c r="F26" s="35"/>
      <c r="G26" s="35"/>
      <c r="H26" s="31"/>
      <c r="I26" s="31"/>
      <c r="J26" s="31"/>
      <c r="K26" s="196"/>
      <c r="L26" s="32"/>
      <c r="M26" s="13"/>
      <c r="P26" t="b">
        <v>0</v>
      </c>
    </row>
    <row r="27" spans="1:17" ht="21.75" customHeight="1" x14ac:dyDescent="0.25">
      <c r="A27" s="13"/>
      <c r="B27" s="179"/>
      <c r="C27" s="20"/>
      <c r="D27" s="196"/>
      <c r="E27" s="35"/>
      <c r="F27" s="35"/>
      <c r="G27" s="35"/>
      <c r="H27" s="31"/>
      <c r="I27" s="31"/>
      <c r="J27" s="31"/>
      <c r="K27" s="196"/>
      <c r="L27" s="32"/>
      <c r="M27" s="13"/>
      <c r="P27" t="b">
        <v>0</v>
      </c>
    </row>
    <row r="28" spans="1:17" ht="21.75" customHeight="1" x14ac:dyDescent="0.25">
      <c r="A28" s="13"/>
      <c r="B28" s="13"/>
      <c r="C28" s="13" t="s">
        <v>118</v>
      </c>
      <c r="D28" s="13"/>
      <c r="E28" s="13"/>
      <c r="F28" s="13"/>
      <c r="G28" s="13"/>
      <c r="H28" s="13"/>
      <c r="I28" s="13"/>
      <c r="J28" s="13"/>
      <c r="K28" s="13"/>
      <c r="L28" s="13"/>
      <c r="M28" s="13"/>
    </row>
    <row r="29" spans="1:17" ht="11.25" customHeight="1" x14ac:dyDescent="0.25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</row>
    <row r="30" spans="1:17" ht="100.5" customHeight="1" x14ac:dyDescent="0.25">
      <c r="A30" s="13"/>
      <c r="B30" s="172" t="s">
        <v>152</v>
      </c>
      <c r="C30" s="173"/>
      <c r="D30" s="164" t="s">
        <v>180</v>
      </c>
      <c r="E30" s="164"/>
      <c r="F30" s="164"/>
      <c r="G30" s="164"/>
      <c r="H30" s="164"/>
      <c r="I30" s="164"/>
      <c r="J30" s="164"/>
      <c r="K30" s="164"/>
      <c r="L30" s="124"/>
      <c r="M30" s="13"/>
    </row>
    <row r="31" spans="1:17" x14ac:dyDescent="0.25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</row>
    <row r="41" spans="4:4" x14ac:dyDescent="0.25">
      <c r="D41" s="44"/>
    </row>
    <row r="42" spans="4:4" x14ac:dyDescent="0.25">
      <c r="D42" s="44"/>
    </row>
    <row r="43" spans="4:4" x14ac:dyDescent="0.25">
      <c r="D43" s="44"/>
    </row>
    <row r="44" spans="4:4" x14ac:dyDescent="0.25">
      <c r="D44" s="44"/>
    </row>
  </sheetData>
  <mergeCells count="15">
    <mergeCell ref="B30:C30"/>
    <mergeCell ref="D30:L30"/>
    <mergeCell ref="A1:M2"/>
    <mergeCell ref="O9:Q9"/>
    <mergeCell ref="B21:B27"/>
    <mergeCell ref="B7:L7"/>
    <mergeCell ref="B6:L6"/>
    <mergeCell ref="B11:B20"/>
    <mergeCell ref="L9:L10"/>
    <mergeCell ref="K9:K10"/>
    <mergeCell ref="H9:J9"/>
    <mergeCell ref="G9:G10"/>
    <mergeCell ref="F9:F10"/>
    <mergeCell ref="E9:E10"/>
    <mergeCell ref="D9:D10"/>
  </mergeCells>
  <dataValidations count="1">
    <dataValidation type="list" showInputMessage="1" showErrorMessage="1" sqref="C11:C20" xr:uid="{72F7836D-404B-4074-96A2-B05929C12F45}">
      <formula1>" ,Résidentiel,Tertiaire,Transport routier,Autres transports,Agriculture,Déchets,Industrie hors branche énergie,Industrie branche énergie"</formula1>
    </dataValidation>
  </dataValidations>
  <pageMargins left="3.937007874015748E-2" right="3.937007874015748E-2" top="0.35433070866141736" bottom="0.35433070866141736" header="0.31496062992125984" footer="0.31496062992125984"/>
  <pageSetup paperSize="8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324" r:id="rId4" name="Check Box 108">
              <controlPr defaultSize="0" autoFill="0" autoLine="0" autoPict="0" altText="">
                <anchor moveWithCells="1">
                  <from>
                    <xdr:col>5</xdr:col>
                    <xdr:colOff>333375</xdr:colOff>
                    <xdr:row>13</xdr:row>
                    <xdr:rowOff>9525</xdr:rowOff>
                  </from>
                  <to>
                    <xdr:col>6</xdr:col>
                    <xdr:colOff>0</xdr:colOff>
                    <xdr:row>13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26" r:id="rId5" name="Check Box 110">
              <controlPr defaultSize="0" autoFill="0" autoLine="0" autoPict="0" altText="">
                <anchor moveWithCells="1">
                  <from>
                    <xdr:col>4</xdr:col>
                    <xdr:colOff>333375</xdr:colOff>
                    <xdr:row>12</xdr:row>
                    <xdr:rowOff>9525</xdr:rowOff>
                  </from>
                  <to>
                    <xdr:col>5</xdr:col>
                    <xdr:colOff>0</xdr:colOff>
                    <xdr:row>12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27" r:id="rId6" name="Check Box 111">
              <controlPr defaultSize="0" autoFill="0" autoLine="0" autoPict="0" altText="">
                <anchor moveWithCells="1">
                  <from>
                    <xdr:col>4</xdr:col>
                    <xdr:colOff>333375</xdr:colOff>
                    <xdr:row>13</xdr:row>
                    <xdr:rowOff>9525</xdr:rowOff>
                  </from>
                  <to>
                    <xdr:col>5</xdr:col>
                    <xdr:colOff>0</xdr:colOff>
                    <xdr:row>13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28" r:id="rId7" name="Check Box 112">
              <controlPr defaultSize="0" autoFill="0" autoLine="0" autoPict="0" altText="">
                <anchor moveWithCells="1">
                  <from>
                    <xdr:col>4</xdr:col>
                    <xdr:colOff>333375</xdr:colOff>
                    <xdr:row>14</xdr:row>
                    <xdr:rowOff>9525</xdr:rowOff>
                  </from>
                  <to>
                    <xdr:col>5</xdr:col>
                    <xdr:colOff>0</xdr:colOff>
                    <xdr:row>14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29" r:id="rId8" name="Check Box 113">
              <controlPr defaultSize="0" autoFill="0" autoLine="0" autoPict="0" altText="">
                <anchor moveWithCells="1">
                  <from>
                    <xdr:col>4</xdr:col>
                    <xdr:colOff>333375</xdr:colOff>
                    <xdr:row>15</xdr:row>
                    <xdr:rowOff>9525</xdr:rowOff>
                  </from>
                  <to>
                    <xdr:col>5</xdr:col>
                    <xdr:colOff>0</xdr:colOff>
                    <xdr:row>15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30" r:id="rId9" name="Check Box 114">
              <controlPr defaultSize="0" autoFill="0" autoLine="0" autoPict="0" altText="">
                <anchor moveWithCells="1">
                  <from>
                    <xdr:col>4</xdr:col>
                    <xdr:colOff>333375</xdr:colOff>
                    <xdr:row>16</xdr:row>
                    <xdr:rowOff>9525</xdr:rowOff>
                  </from>
                  <to>
                    <xdr:col>5</xdr:col>
                    <xdr:colOff>0</xdr:colOff>
                    <xdr:row>16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31" r:id="rId10" name="Check Box 115">
              <controlPr defaultSize="0" autoFill="0" autoLine="0" autoPict="0" altText="">
                <anchor moveWithCells="1">
                  <from>
                    <xdr:col>4</xdr:col>
                    <xdr:colOff>333375</xdr:colOff>
                    <xdr:row>17</xdr:row>
                    <xdr:rowOff>9525</xdr:rowOff>
                  </from>
                  <to>
                    <xdr:col>5</xdr:col>
                    <xdr:colOff>0</xdr:colOff>
                    <xdr:row>17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32" r:id="rId11" name="Check Box 116">
              <controlPr defaultSize="0" autoFill="0" autoLine="0" autoPict="0" altText="">
                <anchor moveWithCells="1">
                  <from>
                    <xdr:col>4</xdr:col>
                    <xdr:colOff>333375</xdr:colOff>
                    <xdr:row>18</xdr:row>
                    <xdr:rowOff>9525</xdr:rowOff>
                  </from>
                  <to>
                    <xdr:col>5</xdr:col>
                    <xdr:colOff>0</xdr:colOff>
                    <xdr:row>18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34" r:id="rId12" name="Check Box 118">
              <controlPr defaultSize="0" autoFill="0" autoLine="0" autoPict="0" altText="">
                <anchor moveWithCells="1">
                  <from>
                    <xdr:col>4</xdr:col>
                    <xdr:colOff>333375</xdr:colOff>
                    <xdr:row>19</xdr:row>
                    <xdr:rowOff>9525</xdr:rowOff>
                  </from>
                  <to>
                    <xdr:col>5</xdr:col>
                    <xdr:colOff>0</xdr:colOff>
                    <xdr:row>19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35" r:id="rId13" name="Check Box 119">
              <controlPr defaultSize="0" autoFill="0" autoLine="0" autoPict="0" altText="">
                <anchor moveWithCells="1">
                  <from>
                    <xdr:col>4</xdr:col>
                    <xdr:colOff>333375</xdr:colOff>
                    <xdr:row>20</xdr:row>
                    <xdr:rowOff>9525</xdr:rowOff>
                  </from>
                  <to>
                    <xdr:col>5</xdr:col>
                    <xdr:colOff>0</xdr:colOff>
                    <xdr:row>20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36" r:id="rId14" name="Check Box 120">
              <controlPr defaultSize="0" autoFill="0" autoLine="0" autoPict="0" altText="">
                <anchor moveWithCells="1">
                  <from>
                    <xdr:col>4</xdr:col>
                    <xdr:colOff>333375</xdr:colOff>
                    <xdr:row>21</xdr:row>
                    <xdr:rowOff>9525</xdr:rowOff>
                  </from>
                  <to>
                    <xdr:col>5</xdr:col>
                    <xdr:colOff>0</xdr:colOff>
                    <xdr:row>21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37" r:id="rId15" name="Check Box 121">
              <controlPr defaultSize="0" autoFill="0" autoLine="0" autoPict="0" altText="">
                <anchor moveWithCells="1">
                  <from>
                    <xdr:col>4</xdr:col>
                    <xdr:colOff>333375</xdr:colOff>
                    <xdr:row>22</xdr:row>
                    <xdr:rowOff>9525</xdr:rowOff>
                  </from>
                  <to>
                    <xdr:col>5</xdr:col>
                    <xdr:colOff>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39" r:id="rId16" name="Check Box 123">
              <controlPr defaultSize="0" autoFill="0" autoLine="0" autoPict="0" altText="">
                <anchor moveWithCells="1">
                  <from>
                    <xdr:col>4</xdr:col>
                    <xdr:colOff>333375</xdr:colOff>
                    <xdr:row>24</xdr:row>
                    <xdr:rowOff>9525</xdr:rowOff>
                  </from>
                  <to>
                    <xdr:col>5</xdr:col>
                    <xdr:colOff>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40" r:id="rId17" name="Check Box 124">
              <controlPr defaultSize="0" autoFill="0" autoLine="0" autoPict="0" altText="">
                <anchor moveWithCells="1">
                  <from>
                    <xdr:col>4</xdr:col>
                    <xdr:colOff>333375</xdr:colOff>
                    <xdr:row>25</xdr:row>
                    <xdr:rowOff>9525</xdr:rowOff>
                  </from>
                  <to>
                    <xdr:col>5</xdr:col>
                    <xdr:colOff>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41" r:id="rId18" name="Check Box 125">
              <controlPr defaultSize="0" autoFill="0" autoLine="0" autoPict="0" altText="">
                <anchor moveWithCells="1">
                  <from>
                    <xdr:col>4</xdr:col>
                    <xdr:colOff>333375</xdr:colOff>
                    <xdr:row>26</xdr:row>
                    <xdr:rowOff>9525</xdr:rowOff>
                  </from>
                  <to>
                    <xdr:col>5</xdr:col>
                    <xdr:colOff>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42" r:id="rId19" name="Check Box 126">
              <controlPr defaultSize="0" autoFill="0" autoLine="0" autoPict="0" altText="">
                <anchor moveWithCells="1">
                  <from>
                    <xdr:col>5</xdr:col>
                    <xdr:colOff>333375</xdr:colOff>
                    <xdr:row>12</xdr:row>
                    <xdr:rowOff>9525</xdr:rowOff>
                  </from>
                  <to>
                    <xdr:col>6</xdr:col>
                    <xdr:colOff>0</xdr:colOff>
                    <xdr:row>12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43" r:id="rId20" name="Check Box 127">
              <controlPr defaultSize="0" autoFill="0" autoLine="0" autoPict="0" altText="">
                <anchor moveWithCells="1">
                  <from>
                    <xdr:col>5</xdr:col>
                    <xdr:colOff>333375</xdr:colOff>
                    <xdr:row>14</xdr:row>
                    <xdr:rowOff>9525</xdr:rowOff>
                  </from>
                  <to>
                    <xdr:col>6</xdr:col>
                    <xdr:colOff>0</xdr:colOff>
                    <xdr:row>14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44" r:id="rId21" name="Check Box 128">
              <controlPr defaultSize="0" autoFill="0" autoLine="0" autoPict="0" altText="">
                <anchor moveWithCells="1">
                  <from>
                    <xdr:col>5</xdr:col>
                    <xdr:colOff>333375</xdr:colOff>
                    <xdr:row>15</xdr:row>
                    <xdr:rowOff>9525</xdr:rowOff>
                  </from>
                  <to>
                    <xdr:col>6</xdr:col>
                    <xdr:colOff>0</xdr:colOff>
                    <xdr:row>15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45" r:id="rId22" name="Check Box 129">
              <controlPr defaultSize="0" autoFill="0" autoLine="0" autoPict="0" altText="">
                <anchor moveWithCells="1">
                  <from>
                    <xdr:col>5</xdr:col>
                    <xdr:colOff>333375</xdr:colOff>
                    <xdr:row>16</xdr:row>
                    <xdr:rowOff>9525</xdr:rowOff>
                  </from>
                  <to>
                    <xdr:col>6</xdr:col>
                    <xdr:colOff>0</xdr:colOff>
                    <xdr:row>16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46" r:id="rId23" name="Check Box 130">
              <controlPr defaultSize="0" autoFill="0" autoLine="0" autoPict="0" altText="">
                <anchor moveWithCells="1">
                  <from>
                    <xdr:col>5</xdr:col>
                    <xdr:colOff>333375</xdr:colOff>
                    <xdr:row>17</xdr:row>
                    <xdr:rowOff>9525</xdr:rowOff>
                  </from>
                  <to>
                    <xdr:col>6</xdr:col>
                    <xdr:colOff>0</xdr:colOff>
                    <xdr:row>17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47" r:id="rId24" name="Check Box 131">
              <controlPr defaultSize="0" autoFill="0" autoLine="0" autoPict="0" altText="">
                <anchor moveWithCells="1">
                  <from>
                    <xdr:col>5</xdr:col>
                    <xdr:colOff>333375</xdr:colOff>
                    <xdr:row>18</xdr:row>
                    <xdr:rowOff>9525</xdr:rowOff>
                  </from>
                  <to>
                    <xdr:col>6</xdr:col>
                    <xdr:colOff>0</xdr:colOff>
                    <xdr:row>18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48" r:id="rId25" name="Check Box 132">
              <controlPr defaultSize="0" autoFill="0" autoLine="0" autoPict="0" altText="">
                <anchor moveWithCells="1">
                  <from>
                    <xdr:col>5</xdr:col>
                    <xdr:colOff>333375</xdr:colOff>
                    <xdr:row>19</xdr:row>
                    <xdr:rowOff>9525</xdr:rowOff>
                  </from>
                  <to>
                    <xdr:col>6</xdr:col>
                    <xdr:colOff>0</xdr:colOff>
                    <xdr:row>19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49" r:id="rId26" name="Check Box 133">
              <controlPr defaultSize="0" autoFill="0" autoLine="0" autoPict="0" altText="">
                <anchor moveWithCells="1">
                  <from>
                    <xdr:col>5</xdr:col>
                    <xdr:colOff>333375</xdr:colOff>
                    <xdr:row>20</xdr:row>
                    <xdr:rowOff>9525</xdr:rowOff>
                  </from>
                  <to>
                    <xdr:col>6</xdr:col>
                    <xdr:colOff>0</xdr:colOff>
                    <xdr:row>20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50" r:id="rId27" name="Check Box 134">
              <controlPr defaultSize="0" autoFill="0" autoLine="0" autoPict="0" altText="">
                <anchor moveWithCells="1">
                  <from>
                    <xdr:col>5</xdr:col>
                    <xdr:colOff>333375</xdr:colOff>
                    <xdr:row>21</xdr:row>
                    <xdr:rowOff>9525</xdr:rowOff>
                  </from>
                  <to>
                    <xdr:col>6</xdr:col>
                    <xdr:colOff>0</xdr:colOff>
                    <xdr:row>21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51" r:id="rId28" name="Check Box 135">
              <controlPr defaultSize="0" autoFill="0" autoLine="0" autoPict="0" altText="">
                <anchor moveWithCells="1">
                  <from>
                    <xdr:col>5</xdr:col>
                    <xdr:colOff>333375</xdr:colOff>
                    <xdr:row>22</xdr:row>
                    <xdr:rowOff>9525</xdr:rowOff>
                  </from>
                  <to>
                    <xdr:col>6</xdr:col>
                    <xdr:colOff>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52" r:id="rId29" name="Check Box 136">
              <controlPr defaultSize="0" autoFill="0" autoLine="0" autoPict="0" altText="">
                <anchor moveWithCells="1">
                  <from>
                    <xdr:col>5</xdr:col>
                    <xdr:colOff>333375</xdr:colOff>
                    <xdr:row>23</xdr:row>
                    <xdr:rowOff>9525</xdr:rowOff>
                  </from>
                  <to>
                    <xdr:col>6</xdr:col>
                    <xdr:colOff>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53" r:id="rId30" name="Check Box 137">
              <controlPr defaultSize="0" autoFill="0" autoLine="0" autoPict="0" altText="">
                <anchor moveWithCells="1">
                  <from>
                    <xdr:col>5</xdr:col>
                    <xdr:colOff>333375</xdr:colOff>
                    <xdr:row>24</xdr:row>
                    <xdr:rowOff>9525</xdr:rowOff>
                  </from>
                  <to>
                    <xdr:col>6</xdr:col>
                    <xdr:colOff>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54" r:id="rId31" name="Check Box 138">
              <controlPr defaultSize="0" autoFill="0" autoLine="0" autoPict="0" altText="">
                <anchor moveWithCells="1">
                  <from>
                    <xdr:col>5</xdr:col>
                    <xdr:colOff>333375</xdr:colOff>
                    <xdr:row>25</xdr:row>
                    <xdr:rowOff>9525</xdr:rowOff>
                  </from>
                  <to>
                    <xdr:col>6</xdr:col>
                    <xdr:colOff>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55" r:id="rId32" name="Check Box 139">
              <controlPr defaultSize="0" autoFill="0" autoLine="0" autoPict="0" altText="">
                <anchor moveWithCells="1">
                  <from>
                    <xdr:col>5</xdr:col>
                    <xdr:colOff>333375</xdr:colOff>
                    <xdr:row>26</xdr:row>
                    <xdr:rowOff>9525</xdr:rowOff>
                  </from>
                  <to>
                    <xdr:col>6</xdr:col>
                    <xdr:colOff>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56" r:id="rId33" name="Check Box 140">
              <controlPr defaultSize="0" autoFill="0" autoLine="0" autoPict="0" altText="">
                <anchor moveWithCells="1">
                  <from>
                    <xdr:col>6</xdr:col>
                    <xdr:colOff>333375</xdr:colOff>
                    <xdr:row>12</xdr:row>
                    <xdr:rowOff>9525</xdr:rowOff>
                  </from>
                  <to>
                    <xdr:col>7</xdr:col>
                    <xdr:colOff>0</xdr:colOff>
                    <xdr:row>12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57" r:id="rId34" name="Check Box 141">
              <controlPr defaultSize="0" autoFill="0" autoLine="0" autoPict="0" altText="">
                <anchor moveWithCells="1">
                  <from>
                    <xdr:col>6</xdr:col>
                    <xdr:colOff>333375</xdr:colOff>
                    <xdr:row>13</xdr:row>
                    <xdr:rowOff>9525</xdr:rowOff>
                  </from>
                  <to>
                    <xdr:col>7</xdr:col>
                    <xdr:colOff>0</xdr:colOff>
                    <xdr:row>13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58" r:id="rId35" name="Check Box 142">
              <controlPr defaultSize="0" autoFill="0" autoLine="0" autoPict="0" altText="">
                <anchor moveWithCells="1">
                  <from>
                    <xdr:col>6</xdr:col>
                    <xdr:colOff>333375</xdr:colOff>
                    <xdr:row>14</xdr:row>
                    <xdr:rowOff>9525</xdr:rowOff>
                  </from>
                  <to>
                    <xdr:col>7</xdr:col>
                    <xdr:colOff>0</xdr:colOff>
                    <xdr:row>14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59" r:id="rId36" name="Check Box 143">
              <controlPr defaultSize="0" autoFill="0" autoLine="0" autoPict="0" altText="">
                <anchor moveWithCells="1">
                  <from>
                    <xdr:col>6</xdr:col>
                    <xdr:colOff>333375</xdr:colOff>
                    <xdr:row>15</xdr:row>
                    <xdr:rowOff>9525</xdr:rowOff>
                  </from>
                  <to>
                    <xdr:col>7</xdr:col>
                    <xdr:colOff>0</xdr:colOff>
                    <xdr:row>15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60" r:id="rId37" name="Check Box 144">
              <controlPr defaultSize="0" autoFill="0" autoLine="0" autoPict="0" altText="">
                <anchor moveWithCells="1">
                  <from>
                    <xdr:col>6</xdr:col>
                    <xdr:colOff>333375</xdr:colOff>
                    <xdr:row>16</xdr:row>
                    <xdr:rowOff>9525</xdr:rowOff>
                  </from>
                  <to>
                    <xdr:col>7</xdr:col>
                    <xdr:colOff>0</xdr:colOff>
                    <xdr:row>16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61" r:id="rId38" name="Check Box 145">
              <controlPr defaultSize="0" autoFill="0" autoLine="0" autoPict="0" altText="">
                <anchor moveWithCells="1">
                  <from>
                    <xdr:col>6</xdr:col>
                    <xdr:colOff>333375</xdr:colOff>
                    <xdr:row>17</xdr:row>
                    <xdr:rowOff>9525</xdr:rowOff>
                  </from>
                  <to>
                    <xdr:col>7</xdr:col>
                    <xdr:colOff>0</xdr:colOff>
                    <xdr:row>17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62" r:id="rId39" name="Check Box 146">
              <controlPr defaultSize="0" autoFill="0" autoLine="0" autoPict="0" altText="">
                <anchor moveWithCells="1">
                  <from>
                    <xdr:col>6</xdr:col>
                    <xdr:colOff>333375</xdr:colOff>
                    <xdr:row>18</xdr:row>
                    <xdr:rowOff>9525</xdr:rowOff>
                  </from>
                  <to>
                    <xdr:col>7</xdr:col>
                    <xdr:colOff>0</xdr:colOff>
                    <xdr:row>18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63" r:id="rId40" name="Check Box 147">
              <controlPr defaultSize="0" autoFill="0" autoLine="0" autoPict="0" altText="">
                <anchor moveWithCells="1">
                  <from>
                    <xdr:col>6</xdr:col>
                    <xdr:colOff>333375</xdr:colOff>
                    <xdr:row>19</xdr:row>
                    <xdr:rowOff>9525</xdr:rowOff>
                  </from>
                  <to>
                    <xdr:col>7</xdr:col>
                    <xdr:colOff>0</xdr:colOff>
                    <xdr:row>19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64" r:id="rId41" name="Check Box 148">
              <controlPr defaultSize="0" autoFill="0" autoLine="0" autoPict="0" altText="">
                <anchor moveWithCells="1">
                  <from>
                    <xdr:col>6</xdr:col>
                    <xdr:colOff>333375</xdr:colOff>
                    <xdr:row>20</xdr:row>
                    <xdr:rowOff>9525</xdr:rowOff>
                  </from>
                  <to>
                    <xdr:col>7</xdr:col>
                    <xdr:colOff>0</xdr:colOff>
                    <xdr:row>20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65" r:id="rId42" name="Check Box 149">
              <controlPr defaultSize="0" autoFill="0" autoLine="0" autoPict="0" altText="">
                <anchor moveWithCells="1">
                  <from>
                    <xdr:col>6</xdr:col>
                    <xdr:colOff>333375</xdr:colOff>
                    <xdr:row>21</xdr:row>
                    <xdr:rowOff>9525</xdr:rowOff>
                  </from>
                  <to>
                    <xdr:col>7</xdr:col>
                    <xdr:colOff>0</xdr:colOff>
                    <xdr:row>21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66" r:id="rId43" name="Check Box 150">
              <controlPr defaultSize="0" autoFill="0" autoLine="0" autoPict="0" altText="">
                <anchor moveWithCells="1">
                  <from>
                    <xdr:col>6</xdr:col>
                    <xdr:colOff>333375</xdr:colOff>
                    <xdr:row>22</xdr:row>
                    <xdr:rowOff>9525</xdr:rowOff>
                  </from>
                  <to>
                    <xdr:col>7</xdr:col>
                    <xdr:colOff>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67" r:id="rId44" name="Check Box 151">
              <controlPr defaultSize="0" autoFill="0" autoLine="0" autoPict="0" altText="">
                <anchor moveWithCells="1">
                  <from>
                    <xdr:col>6</xdr:col>
                    <xdr:colOff>333375</xdr:colOff>
                    <xdr:row>23</xdr:row>
                    <xdr:rowOff>9525</xdr:rowOff>
                  </from>
                  <to>
                    <xdr:col>7</xdr:col>
                    <xdr:colOff>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68" r:id="rId45" name="Check Box 152">
              <controlPr defaultSize="0" autoFill="0" autoLine="0" autoPict="0" altText="">
                <anchor moveWithCells="1">
                  <from>
                    <xdr:col>6</xdr:col>
                    <xdr:colOff>333375</xdr:colOff>
                    <xdr:row>24</xdr:row>
                    <xdr:rowOff>9525</xdr:rowOff>
                  </from>
                  <to>
                    <xdr:col>7</xdr:col>
                    <xdr:colOff>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69" r:id="rId46" name="Check Box 153">
              <controlPr defaultSize="0" autoFill="0" autoLine="0" autoPict="0" altText="">
                <anchor moveWithCells="1">
                  <from>
                    <xdr:col>6</xdr:col>
                    <xdr:colOff>333375</xdr:colOff>
                    <xdr:row>25</xdr:row>
                    <xdr:rowOff>9525</xdr:rowOff>
                  </from>
                  <to>
                    <xdr:col>7</xdr:col>
                    <xdr:colOff>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70" r:id="rId47" name="Check Box 154">
              <controlPr defaultSize="0" autoFill="0" autoLine="0" autoPict="0" altText="">
                <anchor moveWithCells="1">
                  <from>
                    <xdr:col>6</xdr:col>
                    <xdr:colOff>333375</xdr:colOff>
                    <xdr:row>26</xdr:row>
                    <xdr:rowOff>9525</xdr:rowOff>
                  </from>
                  <to>
                    <xdr:col>7</xdr:col>
                    <xdr:colOff>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71" r:id="rId48" name="Check Box 155">
              <controlPr defaultSize="0" autoFill="0" autoLine="0" autoPict="0" altText="">
                <anchor moveWithCells="1">
                  <from>
                    <xdr:col>4</xdr:col>
                    <xdr:colOff>333375</xdr:colOff>
                    <xdr:row>23</xdr:row>
                    <xdr:rowOff>9525</xdr:rowOff>
                  </from>
                  <to>
                    <xdr:col>5</xdr:col>
                    <xdr:colOff>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73" r:id="rId49" name="Check Box 157">
              <controlPr defaultSize="0" autoFill="0" autoLine="0" autoPict="0" altText="">
                <anchor moveWithCells="1">
                  <from>
                    <xdr:col>4</xdr:col>
                    <xdr:colOff>333375</xdr:colOff>
                    <xdr:row>11</xdr:row>
                    <xdr:rowOff>9525</xdr:rowOff>
                  </from>
                  <to>
                    <xdr:col>5</xdr:col>
                    <xdr:colOff>0</xdr:colOff>
                    <xdr:row>11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74" r:id="rId50" name="Check Box 158">
              <controlPr defaultSize="0" autoFill="0" autoLine="0" autoPict="0" altText="">
                <anchor moveWithCells="1">
                  <from>
                    <xdr:col>4</xdr:col>
                    <xdr:colOff>333375</xdr:colOff>
                    <xdr:row>10</xdr:row>
                    <xdr:rowOff>9525</xdr:rowOff>
                  </from>
                  <to>
                    <xdr:col>5</xdr:col>
                    <xdr:colOff>0</xdr:colOff>
                    <xdr:row>10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75" r:id="rId51" name="Check Box 159">
              <controlPr defaultSize="0" autoFill="0" autoLine="0" autoPict="0" altText="">
                <anchor moveWithCells="1">
                  <from>
                    <xdr:col>5</xdr:col>
                    <xdr:colOff>333375</xdr:colOff>
                    <xdr:row>10</xdr:row>
                    <xdr:rowOff>9525</xdr:rowOff>
                  </from>
                  <to>
                    <xdr:col>6</xdr:col>
                    <xdr:colOff>0</xdr:colOff>
                    <xdr:row>10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76" r:id="rId52" name="Check Box 160">
              <controlPr defaultSize="0" autoFill="0" autoLine="0" autoPict="0" altText="">
                <anchor moveWithCells="1">
                  <from>
                    <xdr:col>5</xdr:col>
                    <xdr:colOff>333375</xdr:colOff>
                    <xdr:row>11</xdr:row>
                    <xdr:rowOff>9525</xdr:rowOff>
                  </from>
                  <to>
                    <xdr:col>6</xdr:col>
                    <xdr:colOff>0</xdr:colOff>
                    <xdr:row>11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77" r:id="rId53" name="Check Box 161">
              <controlPr defaultSize="0" autoFill="0" autoLine="0" autoPict="0" altText="">
                <anchor moveWithCells="1">
                  <from>
                    <xdr:col>6</xdr:col>
                    <xdr:colOff>333375</xdr:colOff>
                    <xdr:row>10</xdr:row>
                    <xdr:rowOff>9525</xdr:rowOff>
                  </from>
                  <to>
                    <xdr:col>7</xdr:col>
                    <xdr:colOff>0</xdr:colOff>
                    <xdr:row>10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78" r:id="rId54" name="Check Box 162">
              <controlPr defaultSize="0" autoFill="0" autoLine="0" autoPict="0" altText="">
                <anchor moveWithCells="1">
                  <from>
                    <xdr:col>6</xdr:col>
                    <xdr:colOff>333375</xdr:colOff>
                    <xdr:row>11</xdr:row>
                    <xdr:rowOff>9525</xdr:rowOff>
                  </from>
                  <to>
                    <xdr:col>7</xdr:col>
                    <xdr:colOff>0</xdr:colOff>
                    <xdr:row>11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81" r:id="rId55" name="Check Box 165">
              <controlPr defaultSize="0" autoFill="0" autoLine="0" autoPict="0" altText="">
                <anchor moveWithCells="1">
                  <from>
                    <xdr:col>5</xdr:col>
                    <xdr:colOff>333375</xdr:colOff>
                    <xdr:row>13</xdr:row>
                    <xdr:rowOff>9525</xdr:rowOff>
                  </from>
                  <to>
                    <xdr:col>6</xdr:col>
                    <xdr:colOff>0</xdr:colOff>
                    <xdr:row>13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82" r:id="rId56" name="Check Box 166">
              <controlPr defaultSize="0" autoFill="0" autoLine="0" autoPict="0" altText="">
                <anchor moveWithCells="1">
                  <from>
                    <xdr:col>4</xdr:col>
                    <xdr:colOff>333375</xdr:colOff>
                    <xdr:row>12</xdr:row>
                    <xdr:rowOff>9525</xdr:rowOff>
                  </from>
                  <to>
                    <xdr:col>5</xdr:col>
                    <xdr:colOff>0</xdr:colOff>
                    <xdr:row>12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83" r:id="rId57" name="Check Box 167">
              <controlPr defaultSize="0" autoFill="0" autoLine="0" autoPict="0" altText="">
                <anchor moveWithCells="1">
                  <from>
                    <xdr:col>4</xdr:col>
                    <xdr:colOff>333375</xdr:colOff>
                    <xdr:row>13</xdr:row>
                    <xdr:rowOff>9525</xdr:rowOff>
                  </from>
                  <to>
                    <xdr:col>5</xdr:col>
                    <xdr:colOff>0</xdr:colOff>
                    <xdr:row>13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84" r:id="rId58" name="Check Box 168">
              <controlPr defaultSize="0" autoFill="0" autoLine="0" autoPict="0" altText="">
                <anchor moveWithCells="1">
                  <from>
                    <xdr:col>4</xdr:col>
                    <xdr:colOff>333375</xdr:colOff>
                    <xdr:row>14</xdr:row>
                    <xdr:rowOff>9525</xdr:rowOff>
                  </from>
                  <to>
                    <xdr:col>5</xdr:col>
                    <xdr:colOff>0</xdr:colOff>
                    <xdr:row>14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85" r:id="rId59" name="Check Box 169">
              <controlPr defaultSize="0" autoFill="0" autoLine="0" autoPict="0" altText="">
                <anchor moveWithCells="1">
                  <from>
                    <xdr:col>4</xdr:col>
                    <xdr:colOff>333375</xdr:colOff>
                    <xdr:row>15</xdr:row>
                    <xdr:rowOff>9525</xdr:rowOff>
                  </from>
                  <to>
                    <xdr:col>5</xdr:col>
                    <xdr:colOff>0</xdr:colOff>
                    <xdr:row>15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86" r:id="rId60" name="Check Box 170">
              <controlPr defaultSize="0" autoFill="0" autoLine="0" autoPict="0" altText="">
                <anchor moveWithCells="1">
                  <from>
                    <xdr:col>4</xdr:col>
                    <xdr:colOff>333375</xdr:colOff>
                    <xdr:row>16</xdr:row>
                    <xdr:rowOff>9525</xdr:rowOff>
                  </from>
                  <to>
                    <xdr:col>5</xdr:col>
                    <xdr:colOff>0</xdr:colOff>
                    <xdr:row>16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87" r:id="rId61" name="Check Box 171">
              <controlPr defaultSize="0" autoFill="0" autoLine="0" autoPict="0" altText="">
                <anchor moveWithCells="1">
                  <from>
                    <xdr:col>4</xdr:col>
                    <xdr:colOff>333375</xdr:colOff>
                    <xdr:row>17</xdr:row>
                    <xdr:rowOff>9525</xdr:rowOff>
                  </from>
                  <to>
                    <xdr:col>5</xdr:col>
                    <xdr:colOff>0</xdr:colOff>
                    <xdr:row>17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88" r:id="rId62" name="Check Box 172">
              <controlPr defaultSize="0" autoFill="0" autoLine="0" autoPict="0" altText="">
                <anchor moveWithCells="1">
                  <from>
                    <xdr:col>4</xdr:col>
                    <xdr:colOff>333375</xdr:colOff>
                    <xdr:row>18</xdr:row>
                    <xdr:rowOff>9525</xdr:rowOff>
                  </from>
                  <to>
                    <xdr:col>5</xdr:col>
                    <xdr:colOff>0</xdr:colOff>
                    <xdr:row>18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89" r:id="rId63" name="Check Box 173">
              <controlPr defaultSize="0" autoFill="0" autoLine="0" autoPict="0" altText="">
                <anchor moveWithCells="1">
                  <from>
                    <xdr:col>4</xdr:col>
                    <xdr:colOff>333375</xdr:colOff>
                    <xdr:row>19</xdr:row>
                    <xdr:rowOff>9525</xdr:rowOff>
                  </from>
                  <to>
                    <xdr:col>5</xdr:col>
                    <xdr:colOff>0</xdr:colOff>
                    <xdr:row>19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90" r:id="rId64" name="Check Box 174">
              <controlPr defaultSize="0" autoFill="0" autoLine="0" autoPict="0" altText="">
                <anchor moveWithCells="1">
                  <from>
                    <xdr:col>4</xdr:col>
                    <xdr:colOff>333375</xdr:colOff>
                    <xdr:row>20</xdr:row>
                    <xdr:rowOff>9525</xdr:rowOff>
                  </from>
                  <to>
                    <xdr:col>5</xdr:col>
                    <xdr:colOff>0</xdr:colOff>
                    <xdr:row>20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91" r:id="rId65" name="Check Box 175">
              <controlPr defaultSize="0" autoFill="0" autoLine="0" autoPict="0" altText="">
                <anchor moveWithCells="1">
                  <from>
                    <xdr:col>4</xdr:col>
                    <xdr:colOff>333375</xdr:colOff>
                    <xdr:row>21</xdr:row>
                    <xdr:rowOff>9525</xdr:rowOff>
                  </from>
                  <to>
                    <xdr:col>5</xdr:col>
                    <xdr:colOff>0</xdr:colOff>
                    <xdr:row>21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92" r:id="rId66" name="Check Box 176">
              <controlPr defaultSize="0" autoFill="0" autoLine="0" autoPict="0" altText="">
                <anchor moveWithCells="1">
                  <from>
                    <xdr:col>4</xdr:col>
                    <xdr:colOff>333375</xdr:colOff>
                    <xdr:row>22</xdr:row>
                    <xdr:rowOff>9525</xdr:rowOff>
                  </from>
                  <to>
                    <xdr:col>5</xdr:col>
                    <xdr:colOff>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93" r:id="rId67" name="Check Box 177">
              <controlPr defaultSize="0" autoFill="0" autoLine="0" autoPict="0" altText="">
                <anchor moveWithCells="1">
                  <from>
                    <xdr:col>4</xdr:col>
                    <xdr:colOff>333375</xdr:colOff>
                    <xdr:row>24</xdr:row>
                    <xdr:rowOff>9525</xdr:rowOff>
                  </from>
                  <to>
                    <xdr:col>5</xdr:col>
                    <xdr:colOff>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94" r:id="rId68" name="Check Box 178">
              <controlPr defaultSize="0" autoFill="0" autoLine="0" autoPict="0" altText="">
                <anchor moveWithCells="1">
                  <from>
                    <xdr:col>4</xdr:col>
                    <xdr:colOff>333375</xdr:colOff>
                    <xdr:row>25</xdr:row>
                    <xdr:rowOff>9525</xdr:rowOff>
                  </from>
                  <to>
                    <xdr:col>5</xdr:col>
                    <xdr:colOff>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95" r:id="rId69" name="Check Box 179">
              <controlPr defaultSize="0" autoFill="0" autoLine="0" autoPict="0" altText="">
                <anchor moveWithCells="1">
                  <from>
                    <xdr:col>4</xdr:col>
                    <xdr:colOff>333375</xdr:colOff>
                    <xdr:row>26</xdr:row>
                    <xdr:rowOff>9525</xdr:rowOff>
                  </from>
                  <to>
                    <xdr:col>5</xdr:col>
                    <xdr:colOff>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96" r:id="rId70" name="Check Box 180">
              <controlPr defaultSize="0" autoFill="0" autoLine="0" autoPict="0" altText="">
                <anchor moveWithCells="1">
                  <from>
                    <xdr:col>5</xdr:col>
                    <xdr:colOff>333375</xdr:colOff>
                    <xdr:row>12</xdr:row>
                    <xdr:rowOff>9525</xdr:rowOff>
                  </from>
                  <to>
                    <xdr:col>6</xdr:col>
                    <xdr:colOff>0</xdr:colOff>
                    <xdr:row>12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97" r:id="rId71" name="Check Box 181">
              <controlPr defaultSize="0" autoFill="0" autoLine="0" autoPict="0" altText="">
                <anchor moveWithCells="1">
                  <from>
                    <xdr:col>5</xdr:col>
                    <xdr:colOff>333375</xdr:colOff>
                    <xdr:row>14</xdr:row>
                    <xdr:rowOff>9525</xdr:rowOff>
                  </from>
                  <to>
                    <xdr:col>6</xdr:col>
                    <xdr:colOff>0</xdr:colOff>
                    <xdr:row>14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98" r:id="rId72" name="Check Box 182">
              <controlPr defaultSize="0" autoFill="0" autoLine="0" autoPict="0" altText="">
                <anchor moveWithCells="1">
                  <from>
                    <xdr:col>5</xdr:col>
                    <xdr:colOff>333375</xdr:colOff>
                    <xdr:row>15</xdr:row>
                    <xdr:rowOff>9525</xdr:rowOff>
                  </from>
                  <to>
                    <xdr:col>6</xdr:col>
                    <xdr:colOff>0</xdr:colOff>
                    <xdr:row>15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99" r:id="rId73" name="Check Box 183">
              <controlPr defaultSize="0" autoFill="0" autoLine="0" autoPict="0" altText="">
                <anchor moveWithCells="1">
                  <from>
                    <xdr:col>5</xdr:col>
                    <xdr:colOff>333375</xdr:colOff>
                    <xdr:row>16</xdr:row>
                    <xdr:rowOff>9525</xdr:rowOff>
                  </from>
                  <to>
                    <xdr:col>6</xdr:col>
                    <xdr:colOff>0</xdr:colOff>
                    <xdr:row>16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400" r:id="rId74" name="Check Box 184">
              <controlPr defaultSize="0" autoFill="0" autoLine="0" autoPict="0" altText="">
                <anchor moveWithCells="1">
                  <from>
                    <xdr:col>5</xdr:col>
                    <xdr:colOff>333375</xdr:colOff>
                    <xdr:row>17</xdr:row>
                    <xdr:rowOff>9525</xdr:rowOff>
                  </from>
                  <to>
                    <xdr:col>6</xdr:col>
                    <xdr:colOff>0</xdr:colOff>
                    <xdr:row>17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401" r:id="rId75" name="Check Box 185">
              <controlPr defaultSize="0" autoFill="0" autoLine="0" autoPict="0" altText="">
                <anchor moveWithCells="1">
                  <from>
                    <xdr:col>5</xdr:col>
                    <xdr:colOff>333375</xdr:colOff>
                    <xdr:row>18</xdr:row>
                    <xdr:rowOff>9525</xdr:rowOff>
                  </from>
                  <to>
                    <xdr:col>6</xdr:col>
                    <xdr:colOff>0</xdr:colOff>
                    <xdr:row>18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402" r:id="rId76" name="Check Box 186">
              <controlPr defaultSize="0" autoFill="0" autoLine="0" autoPict="0" altText="">
                <anchor moveWithCells="1">
                  <from>
                    <xdr:col>5</xdr:col>
                    <xdr:colOff>333375</xdr:colOff>
                    <xdr:row>19</xdr:row>
                    <xdr:rowOff>9525</xdr:rowOff>
                  </from>
                  <to>
                    <xdr:col>6</xdr:col>
                    <xdr:colOff>0</xdr:colOff>
                    <xdr:row>19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403" r:id="rId77" name="Check Box 187">
              <controlPr defaultSize="0" autoFill="0" autoLine="0" autoPict="0" altText="">
                <anchor moveWithCells="1">
                  <from>
                    <xdr:col>5</xdr:col>
                    <xdr:colOff>333375</xdr:colOff>
                    <xdr:row>20</xdr:row>
                    <xdr:rowOff>9525</xdr:rowOff>
                  </from>
                  <to>
                    <xdr:col>6</xdr:col>
                    <xdr:colOff>0</xdr:colOff>
                    <xdr:row>20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404" r:id="rId78" name="Check Box 188">
              <controlPr defaultSize="0" autoFill="0" autoLine="0" autoPict="0" altText="">
                <anchor moveWithCells="1">
                  <from>
                    <xdr:col>5</xdr:col>
                    <xdr:colOff>333375</xdr:colOff>
                    <xdr:row>21</xdr:row>
                    <xdr:rowOff>9525</xdr:rowOff>
                  </from>
                  <to>
                    <xdr:col>6</xdr:col>
                    <xdr:colOff>0</xdr:colOff>
                    <xdr:row>21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405" r:id="rId79" name="Check Box 189">
              <controlPr defaultSize="0" autoFill="0" autoLine="0" autoPict="0" altText="">
                <anchor moveWithCells="1">
                  <from>
                    <xdr:col>5</xdr:col>
                    <xdr:colOff>333375</xdr:colOff>
                    <xdr:row>22</xdr:row>
                    <xdr:rowOff>9525</xdr:rowOff>
                  </from>
                  <to>
                    <xdr:col>6</xdr:col>
                    <xdr:colOff>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406" r:id="rId80" name="Check Box 190">
              <controlPr defaultSize="0" autoFill="0" autoLine="0" autoPict="0" altText="">
                <anchor moveWithCells="1">
                  <from>
                    <xdr:col>5</xdr:col>
                    <xdr:colOff>333375</xdr:colOff>
                    <xdr:row>23</xdr:row>
                    <xdr:rowOff>9525</xdr:rowOff>
                  </from>
                  <to>
                    <xdr:col>6</xdr:col>
                    <xdr:colOff>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407" r:id="rId81" name="Check Box 191">
              <controlPr defaultSize="0" autoFill="0" autoLine="0" autoPict="0" altText="">
                <anchor moveWithCells="1">
                  <from>
                    <xdr:col>5</xdr:col>
                    <xdr:colOff>333375</xdr:colOff>
                    <xdr:row>24</xdr:row>
                    <xdr:rowOff>9525</xdr:rowOff>
                  </from>
                  <to>
                    <xdr:col>6</xdr:col>
                    <xdr:colOff>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408" r:id="rId82" name="Check Box 192">
              <controlPr defaultSize="0" autoFill="0" autoLine="0" autoPict="0" altText="">
                <anchor moveWithCells="1">
                  <from>
                    <xdr:col>5</xdr:col>
                    <xdr:colOff>333375</xdr:colOff>
                    <xdr:row>25</xdr:row>
                    <xdr:rowOff>9525</xdr:rowOff>
                  </from>
                  <to>
                    <xdr:col>6</xdr:col>
                    <xdr:colOff>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409" r:id="rId83" name="Check Box 193">
              <controlPr defaultSize="0" autoFill="0" autoLine="0" autoPict="0" altText="">
                <anchor moveWithCells="1">
                  <from>
                    <xdr:col>5</xdr:col>
                    <xdr:colOff>333375</xdr:colOff>
                    <xdr:row>26</xdr:row>
                    <xdr:rowOff>9525</xdr:rowOff>
                  </from>
                  <to>
                    <xdr:col>6</xdr:col>
                    <xdr:colOff>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410" r:id="rId84" name="Check Box 194">
              <controlPr defaultSize="0" autoFill="0" autoLine="0" autoPict="0" altText="">
                <anchor moveWithCells="1">
                  <from>
                    <xdr:col>6</xdr:col>
                    <xdr:colOff>333375</xdr:colOff>
                    <xdr:row>12</xdr:row>
                    <xdr:rowOff>9525</xdr:rowOff>
                  </from>
                  <to>
                    <xdr:col>7</xdr:col>
                    <xdr:colOff>0</xdr:colOff>
                    <xdr:row>12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411" r:id="rId85" name="Check Box 195">
              <controlPr defaultSize="0" autoFill="0" autoLine="0" autoPict="0" altText="">
                <anchor moveWithCells="1">
                  <from>
                    <xdr:col>6</xdr:col>
                    <xdr:colOff>333375</xdr:colOff>
                    <xdr:row>13</xdr:row>
                    <xdr:rowOff>9525</xdr:rowOff>
                  </from>
                  <to>
                    <xdr:col>7</xdr:col>
                    <xdr:colOff>0</xdr:colOff>
                    <xdr:row>13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412" r:id="rId86" name="Check Box 196">
              <controlPr defaultSize="0" autoFill="0" autoLine="0" autoPict="0" altText="">
                <anchor moveWithCells="1">
                  <from>
                    <xdr:col>6</xdr:col>
                    <xdr:colOff>333375</xdr:colOff>
                    <xdr:row>14</xdr:row>
                    <xdr:rowOff>9525</xdr:rowOff>
                  </from>
                  <to>
                    <xdr:col>7</xdr:col>
                    <xdr:colOff>0</xdr:colOff>
                    <xdr:row>14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413" r:id="rId87" name="Check Box 197">
              <controlPr defaultSize="0" autoFill="0" autoLine="0" autoPict="0" altText="">
                <anchor moveWithCells="1">
                  <from>
                    <xdr:col>6</xdr:col>
                    <xdr:colOff>333375</xdr:colOff>
                    <xdr:row>15</xdr:row>
                    <xdr:rowOff>9525</xdr:rowOff>
                  </from>
                  <to>
                    <xdr:col>7</xdr:col>
                    <xdr:colOff>0</xdr:colOff>
                    <xdr:row>15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414" r:id="rId88" name="Check Box 198">
              <controlPr defaultSize="0" autoFill="0" autoLine="0" autoPict="0" altText="">
                <anchor moveWithCells="1">
                  <from>
                    <xdr:col>6</xdr:col>
                    <xdr:colOff>333375</xdr:colOff>
                    <xdr:row>16</xdr:row>
                    <xdr:rowOff>9525</xdr:rowOff>
                  </from>
                  <to>
                    <xdr:col>7</xdr:col>
                    <xdr:colOff>0</xdr:colOff>
                    <xdr:row>16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415" r:id="rId89" name="Check Box 199">
              <controlPr defaultSize="0" autoFill="0" autoLine="0" autoPict="0" altText="">
                <anchor moveWithCells="1">
                  <from>
                    <xdr:col>6</xdr:col>
                    <xdr:colOff>333375</xdr:colOff>
                    <xdr:row>17</xdr:row>
                    <xdr:rowOff>9525</xdr:rowOff>
                  </from>
                  <to>
                    <xdr:col>7</xdr:col>
                    <xdr:colOff>0</xdr:colOff>
                    <xdr:row>17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416" r:id="rId90" name="Check Box 200">
              <controlPr defaultSize="0" autoFill="0" autoLine="0" autoPict="0" altText="">
                <anchor moveWithCells="1">
                  <from>
                    <xdr:col>6</xdr:col>
                    <xdr:colOff>333375</xdr:colOff>
                    <xdr:row>18</xdr:row>
                    <xdr:rowOff>9525</xdr:rowOff>
                  </from>
                  <to>
                    <xdr:col>7</xdr:col>
                    <xdr:colOff>0</xdr:colOff>
                    <xdr:row>18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417" r:id="rId91" name="Check Box 201">
              <controlPr defaultSize="0" autoFill="0" autoLine="0" autoPict="0" altText="">
                <anchor moveWithCells="1">
                  <from>
                    <xdr:col>6</xdr:col>
                    <xdr:colOff>333375</xdr:colOff>
                    <xdr:row>19</xdr:row>
                    <xdr:rowOff>9525</xdr:rowOff>
                  </from>
                  <to>
                    <xdr:col>7</xdr:col>
                    <xdr:colOff>0</xdr:colOff>
                    <xdr:row>19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418" r:id="rId92" name="Check Box 202">
              <controlPr defaultSize="0" autoFill="0" autoLine="0" autoPict="0" altText="">
                <anchor moveWithCells="1">
                  <from>
                    <xdr:col>6</xdr:col>
                    <xdr:colOff>333375</xdr:colOff>
                    <xdr:row>20</xdr:row>
                    <xdr:rowOff>9525</xdr:rowOff>
                  </from>
                  <to>
                    <xdr:col>7</xdr:col>
                    <xdr:colOff>0</xdr:colOff>
                    <xdr:row>20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419" r:id="rId93" name="Check Box 203">
              <controlPr defaultSize="0" autoFill="0" autoLine="0" autoPict="0" altText="">
                <anchor moveWithCells="1">
                  <from>
                    <xdr:col>6</xdr:col>
                    <xdr:colOff>333375</xdr:colOff>
                    <xdr:row>21</xdr:row>
                    <xdr:rowOff>9525</xdr:rowOff>
                  </from>
                  <to>
                    <xdr:col>7</xdr:col>
                    <xdr:colOff>0</xdr:colOff>
                    <xdr:row>21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420" r:id="rId94" name="Check Box 204">
              <controlPr defaultSize="0" autoFill="0" autoLine="0" autoPict="0" altText="">
                <anchor moveWithCells="1">
                  <from>
                    <xdr:col>6</xdr:col>
                    <xdr:colOff>333375</xdr:colOff>
                    <xdr:row>22</xdr:row>
                    <xdr:rowOff>9525</xdr:rowOff>
                  </from>
                  <to>
                    <xdr:col>7</xdr:col>
                    <xdr:colOff>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421" r:id="rId95" name="Check Box 205">
              <controlPr defaultSize="0" autoFill="0" autoLine="0" autoPict="0" altText="">
                <anchor moveWithCells="1">
                  <from>
                    <xdr:col>6</xdr:col>
                    <xdr:colOff>333375</xdr:colOff>
                    <xdr:row>23</xdr:row>
                    <xdr:rowOff>9525</xdr:rowOff>
                  </from>
                  <to>
                    <xdr:col>7</xdr:col>
                    <xdr:colOff>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422" r:id="rId96" name="Check Box 206">
              <controlPr defaultSize="0" autoFill="0" autoLine="0" autoPict="0" altText="">
                <anchor moveWithCells="1">
                  <from>
                    <xdr:col>6</xdr:col>
                    <xdr:colOff>333375</xdr:colOff>
                    <xdr:row>24</xdr:row>
                    <xdr:rowOff>9525</xdr:rowOff>
                  </from>
                  <to>
                    <xdr:col>7</xdr:col>
                    <xdr:colOff>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423" r:id="rId97" name="Check Box 207">
              <controlPr defaultSize="0" autoFill="0" autoLine="0" autoPict="0" altText="">
                <anchor moveWithCells="1">
                  <from>
                    <xdr:col>6</xdr:col>
                    <xdr:colOff>333375</xdr:colOff>
                    <xdr:row>25</xdr:row>
                    <xdr:rowOff>9525</xdr:rowOff>
                  </from>
                  <to>
                    <xdr:col>7</xdr:col>
                    <xdr:colOff>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424" r:id="rId98" name="Check Box 208">
              <controlPr defaultSize="0" autoFill="0" autoLine="0" autoPict="0" altText="">
                <anchor moveWithCells="1">
                  <from>
                    <xdr:col>6</xdr:col>
                    <xdr:colOff>333375</xdr:colOff>
                    <xdr:row>26</xdr:row>
                    <xdr:rowOff>9525</xdr:rowOff>
                  </from>
                  <to>
                    <xdr:col>7</xdr:col>
                    <xdr:colOff>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425" r:id="rId99" name="Check Box 209">
              <controlPr defaultSize="0" autoFill="0" autoLine="0" autoPict="0" altText="">
                <anchor moveWithCells="1">
                  <from>
                    <xdr:col>4</xdr:col>
                    <xdr:colOff>333375</xdr:colOff>
                    <xdr:row>23</xdr:row>
                    <xdr:rowOff>9525</xdr:rowOff>
                  </from>
                  <to>
                    <xdr:col>5</xdr:col>
                    <xdr:colOff>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426" r:id="rId100" name="Check Box 210">
              <controlPr defaultSize="0" autoFill="0" autoLine="0" autoPict="0" altText="">
                <anchor moveWithCells="1">
                  <from>
                    <xdr:col>4</xdr:col>
                    <xdr:colOff>333375</xdr:colOff>
                    <xdr:row>11</xdr:row>
                    <xdr:rowOff>9525</xdr:rowOff>
                  </from>
                  <to>
                    <xdr:col>5</xdr:col>
                    <xdr:colOff>0</xdr:colOff>
                    <xdr:row>11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427" r:id="rId101" name="Check Box 211">
              <controlPr defaultSize="0" autoFill="0" autoLine="0" autoPict="0" altText="">
                <anchor moveWithCells="1">
                  <from>
                    <xdr:col>4</xdr:col>
                    <xdr:colOff>333375</xdr:colOff>
                    <xdr:row>10</xdr:row>
                    <xdr:rowOff>9525</xdr:rowOff>
                  </from>
                  <to>
                    <xdr:col>5</xdr:col>
                    <xdr:colOff>0</xdr:colOff>
                    <xdr:row>10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428" r:id="rId102" name="Check Box 212">
              <controlPr defaultSize="0" autoFill="0" autoLine="0" autoPict="0" altText="">
                <anchor moveWithCells="1">
                  <from>
                    <xdr:col>5</xdr:col>
                    <xdr:colOff>333375</xdr:colOff>
                    <xdr:row>10</xdr:row>
                    <xdr:rowOff>9525</xdr:rowOff>
                  </from>
                  <to>
                    <xdr:col>6</xdr:col>
                    <xdr:colOff>0</xdr:colOff>
                    <xdr:row>10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429" r:id="rId103" name="Check Box 213">
              <controlPr defaultSize="0" autoFill="0" autoLine="0" autoPict="0" altText="">
                <anchor moveWithCells="1">
                  <from>
                    <xdr:col>5</xdr:col>
                    <xdr:colOff>333375</xdr:colOff>
                    <xdr:row>11</xdr:row>
                    <xdr:rowOff>9525</xdr:rowOff>
                  </from>
                  <to>
                    <xdr:col>6</xdr:col>
                    <xdr:colOff>0</xdr:colOff>
                    <xdr:row>11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430" r:id="rId104" name="Check Box 214">
              <controlPr defaultSize="0" autoFill="0" autoLine="0" autoPict="0" altText="">
                <anchor moveWithCells="1">
                  <from>
                    <xdr:col>6</xdr:col>
                    <xdr:colOff>333375</xdr:colOff>
                    <xdr:row>10</xdr:row>
                    <xdr:rowOff>9525</xdr:rowOff>
                  </from>
                  <to>
                    <xdr:col>7</xdr:col>
                    <xdr:colOff>0</xdr:colOff>
                    <xdr:row>10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431" r:id="rId105" name="Check Box 215">
              <controlPr defaultSize="0" autoFill="0" autoLine="0" autoPict="0" altText="">
                <anchor moveWithCells="1">
                  <from>
                    <xdr:col>6</xdr:col>
                    <xdr:colOff>333375</xdr:colOff>
                    <xdr:row>11</xdr:row>
                    <xdr:rowOff>9525</xdr:rowOff>
                  </from>
                  <to>
                    <xdr:col>7</xdr:col>
                    <xdr:colOff>0</xdr:colOff>
                    <xdr:row>11</xdr:row>
                    <xdr:rowOff>276225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4C18B70D-B884-4AA6-9379-FC4083ADE779}">
          <x14:formula1>
            <xm:f>'[Cadre dépôt_CAB_VF.xlsx]domaine'!#REF!</xm:f>
          </x14:formula1>
          <xm:sqref>L12:L27</xm:sqref>
        </x14:dataValidation>
        <x14:dataValidation type="list" allowBlank="1" showInputMessage="1" showErrorMessage="1" xr:uid="{D97D3279-0CC3-463F-A65A-C9C5DF28FCB6}">
          <x14:formula1>
            <xm:f>'[Cadre dépôt_CAB_VF.xlsx]domaine'!#REF!</xm:f>
          </x14:formula1>
          <xm:sqref>H11:J27</xm:sqref>
        </x14:dataValidation>
        <x14:dataValidation type="list" allowBlank="1" showInputMessage="1" showErrorMessage="1" xr:uid="{AE98F079-3E97-48D8-9ED8-02A76AB45B16}">
          <x14:formula1>
            <xm:f>'[Cadre dépôt_CAB_VF.xlsx]domaine'!#REF!</xm:f>
          </x14:formula1>
          <xm:sqref>C21:C27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euil2"/>
  <dimension ref="A14:F116"/>
  <sheetViews>
    <sheetView topLeftCell="A64" zoomScale="85" zoomScaleNormal="85" workbookViewId="0">
      <selection activeCell="E100" sqref="E100"/>
    </sheetView>
  </sheetViews>
  <sheetFormatPr baseColWidth="10" defaultRowHeight="15" x14ac:dyDescent="0.25"/>
  <cols>
    <col min="2" max="2" width="19.140625" customWidth="1"/>
    <col min="5" max="5" width="28.5703125" customWidth="1"/>
  </cols>
  <sheetData>
    <row r="14" spans="1:2" x14ac:dyDescent="0.25">
      <c r="A14" t="s">
        <v>65</v>
      </c>
    </row>
    <row r="15" spans="1:2" ht="30" customHeight="1" x14ac:dyDescent="0.25">
      <c r="A15" s="192" t="s">
        <v>66</v>
      </c>
      <c r="B15" s="11" t="s">
        <v>5</v>
      </c>
    </row>
    <row r="16" spans="1:2" ht="45" customHeight="1" x14ac:dyDescent="0.25">
      <c r="A16" s="192"/>
      <c r="B16" s="11" t="s">
        <v>6</v>
      </c>
    </row>
    <row r="17" spans="1:2" ht="45" customHeight="1" x14ac:dyDescent="0.25">
      <c r="A17" s="192"/>
      <c r="B17" s="11" t="s">
        <v>7</v>
      </c>
    </row>
    <row r="18" spans="1:2" x14ac:dyDescent="0.25">
      <c r="A18" s="192"/>
      <c r="B18" s="11" t="s">
        <v>8</v>
      </c>
    </row>
    <row r="19" spans="1:2" x14ac:dyDescent="0.25">
      <c r="A19" s="192"/>
      <c r="B19" s="11" t="s">
        <v>9</v>
      </c>
    </row>
    <row r="20" spans="1:2" x14ac:dyDescent="0.25">
      <c r="A20" s="192"/>
      <c r="B20" s="11" t="s">
        <v>13</v>
      </c>
    </row>
    <row r="21" spans="1:2" x14ac:dyDescent="0.25">
      <c r="A21" s="192"/>
      <c r="B21" s="11" t="s">
        <v>11</v>
      </c>
    </row>
    <row r="22" spans="1:2" x14ac:dyDescent="0.25">
      <c r="A22" s="192" t="s">
        <v>67</v>
      </c>
      <c r="B22" s="11" t="s">
        <v>9</v>
      </c>
    </row>
    <row r="23" spans="1:2" x14ac:dyDescent="0.25">
      <c r="A23" s="192"/>
      <c r="B23" s="50" t="s">
        <v>70</v>
      </c>
    </row>
    <row r="24" spans="1:2" x14ac:dyDescent="0.25">
      <c r="A24" s="192"/>
      <c r="B24" s="11" t="s">
        <v>11</v>
      </c>
    </row>
    <row r="25" spans="1:2" x14ac:dyDescent="0.25">
      <c r="A25" s="192"/>
      <c r="B25" s="11" t="s">
        <v>12</v>
      </c>
    </row>
    <row r="26" spans="1:2" x14ac:dyDescent="0.25">
      <c r="A26" s="192"/>
      <c r="B26" s="11" t="s">
        <v>13</v>
      </c>
    </row>
    <row r="27" spans="1:2" x14ac:dyDescent="0.25">
      <c r="A27" s="193" t="s">
        <v>68</v>
      </c>
      <c r="B27" s="193"/>
    </row>
    <row r="28" spans="1:2" x14ac:dyDescent="0.25">
      <c r="A28" s="193" t="s">
        <v>69</v>
      </c>
      <c r="B28" s="193"/>
    </row>
    <row r="39" spans="1:4" ht="15.75" x14ac:dyDescent="0.25">
      <c r="A39" s="49" t="s">
        <v>60</v>
      </c>
    </row>
    <row r="40" spans="1:4" x14ac:dyDescent="0.25">
      <c r="A40" t="s">
        <v>61</v>
      </c>
    </row>
    <row r="41" spans="1:4" x14ac:dyDescent="0.25">
      <c r="A41" s="38" t="s">
        <v>41</v>
      </c>
      <c r="D41" t="s">
        <v>57</v>
      </c>
    </row>
    <row r="42" spans="1:4" x14ac:dyDescent="0.25">
      <c r="A42" t="s">
        <v>28</v>
      </c>
    </row>
    <row r="43" spans="1:4" x14ac:dyDescent="0.25">
      <c r="A43" t="s">
        <v>43</v>
      </c>
    </row>
    <row r="44" spans="1:4" x14ac:dyDescent="0.25">
      <c r="A44" t="s">
        <v>54</v>
      </c>
    </row>
    <row r="45" spans="1:4" x14ac:dyDescent="0.25">
      <c r="A45" t="s">
        <v>38</v>
      </c>
    </row>
    <row r="46" spans="1:4" x14ac:dyDescent="0.25">
      <c r="A46" t="s">
        <v>55</v>
      </c>
    </row>
    <row r="47" spans="1:4" x14ac:dyDescent="0.25">
      <c r="A47" t="s">
        <v>35</v>
      </c>
    </row>
    <row r="48" spans="1:4" x14ac:dyDescent="0.25">
      <c r="A48" t="s">
        <v>42</v>
      </c>
    </row>
    <row r="49" spans="1:6" x14ac:dyDescent="0.25">
      <c r="A49" t="s">
        <v>40</v>
      </c>
    </row>
    <row r="50" spans="1:6" x14ac:dyDescent="0.25">
      <c r="A50" t="s">
        <v>39</v>
      </c>
    </row>
    <row r="51" spans="1:6" x14ac:dyDescent="0.25">
      <c r="A51" s="47" t="s">
        <v>37</v>
      </c>
    </row>
    <row r="52" spans="1:6" x14ac:dyDescent="0.25">
      <c r="A52" s="47" t="s">
        <v>23</v>
      </c>
    </row>
    <row r="53" spans="1:6" x14ac:dyDescent="0.25">
      <c r="A53" t="s">
        <v>24</v>
      </c>
    </row>
    <row r="54" spans="1:6" x14ac:dyDescent="0.25">
      <c r="A54" t="s">
        <v>44</v>
      </c>
    </row>
    <row r="55" spans="1:6" x14ac:dyDescent="0.25">
      <c r="A55" t="s">
        <v>25</v>
      </c>
    </row>
    <row r="57" spans="1:6" x14ac:dyDescent="0.25">
      <c r="A57" s="38" t="s">
        <v>26</v>
      </c>
      <c r="D57" t="s">
        <v>56</v>
      </c>
    </row>
    <row r="58" spans="1:6" x14ac:dyDescent="0.25">
      <c r="A58" t="s">
        <v>0</v>
      </c>
    </row>
    <row r="59" spans="1:6" x14ac:dyDescent="0.25">
      <c r="A59" t="s">
        <v>1</v>
      </c>
    </row>
    <row r="60" spans="1:6" x14ac:dyDescent="0.25">
      <c r="A60" t="s">
        <v>48</v>
      </c>
    </row>
    <row r="61" spans="1:6" x14ac:dyDescent="0.25">
      <c r="A61" t="s">
        <v>49</v>
      </c>
    </row>
    <row r="62" spans="1:6" x14ac:dyDescent="0.25">
      <c r="A62" t="s">
        <v>2</v>
      </c>
    </row>
    <row r="63" spans="1:6" x14ac:dyDescent="0.25">
      <c r="A63" t="s">
        <v>3</v>
      </c>
    </row>
    <row r="64" spans="1:6" x14ac:dyDescent="0.25">
      <c r="A64" t="s">
        <v>50</v>
      </c>
      <c r="F64" s="38" t="s">
        <v>78</v>
      </c>
    </row>
    <row r="65" spans="1:6" x14ac:dyDescent="0.25">
      <c r="A65" t="s">
        <v>58</v>
      </c>
      <c r="F65" t="s">
        <v>2</v>
      </c>
    </row>
    <row r="66" spans="1:6" x14ac:dyDescent="0.25">
      <c r="F66" t="s">
        <v>76</v>
      </c>
    </row>
    <row r="67" spans="1:6" x14ac:dyDescent="0.25">
      <c r="A67" s="38" t="s">
        <v>59</v>
      </c>
      <c r="F67" t="s">
        <v>49</v>
      </c>
    </row>
    <row r="68" spans="1:6" x14ac:dyDescent="0.25">
      <c r="A68" t="s">
        <v>2</v>
      </c>
      <c r="F68" t="s">
        <v>75</v>
      </c>
    </row>
    <row r="69" spans="1:6" x14ac:dyDescent="0.25">
      <c r="A69" t="s">
        <v>28</v>
      </c>
      <c r="F69" t="s">
        <v>54</v>
      </c>
    </row>
    <row r="70" spans="1:6" x14ac:dyDescent="0.25">
      <c r="A70" t="s">
        <v>49</v>
      </c>
      <c r="F70" t="s">
        <v>38</v>
      </c>
    </row>
    <row r="71" spans="1:6" x14ac:dyDescent="0.25">
      <c r="A71" t="s">
        <v>43</v>
      </c>
      <c r="F71" t="s">
        <v>55</v>
      </c>
    </row>
    <row r="72" spans="1:6" x14ac:dyDescent="0.25">
      <c r="A72" t="s">
        <v>54</v>
      </c>
      <c r="F72" t="s">
        <v>3</v>
      </c>
    </row>
    <row r="73" spans="1:6" x14ac:dyDescent="0.25">
      <c r="A73" t="s">
        <v>38</v>
      </c>
      <c r="F73" t="s">
        <v>35</v>
      </c>
    </row>
    <row r="74" spans="1:6" x14ac:dyDescent="0.25">
      <c r="A74" t="s">
        <v>55</v>
      </c>
      <c r="F74" t="s">
        <v>74</v>
      </c>
    </row>
    <row r="75" spans="1:6" x14ac:dyDescent="0.25">
      <c r="A75" t="s">
        <v>3</v>
      </c>
      <c r="F75" t="s">
        <v>40</v>
      </c>
    </row>
    <row r="76" spans="1:6" x14ac:dyDescent="0.25">
      <c r="A76" t="s">
        <v>35</v>
      </c>
      <c r="F76" t="s">
        <v>39</v>
      </c>
    </row>
    <row r="77" spans="1:6" x14ac:dyDescent="0.25">
      <c r="A77" t="s">
        <v>42</v>
      </c>
      <c r="F77" s="47" t="s">
        <v>73</v>
      </c>
    </row>
    <row r="78" spans="1:6" x14ac:dyDescent="0.25">
      <c r="A78" t="s">
        <v>40</v>
      </c>
      <c r="F78" t="s">
        <v>50</v>
      </c>
    </row>
    <row r="79" spans="1:6" x14ac:dyDescent="0.25">
      <c r="A79" t="s">
        <v>39</v>
      </c>
      <c r="F79" t="s">
        <v>58</v>
      </c>
    </row>
    <row r="80" spans="1:6" x14ac:dyDescent="0.25">
      <c r="A80" s="47" t="s">
        <v>37</v>
      </c>
      <c r="F80" s="45" t="s">
        <v>23</v>
      </c>
    </row>
    <row r="81" spans="1:6" x14ac:dyDescent="0.25">
      <c r="A81" t="s">
        <v>50</v>
      </c>
      <c r="F81" t="s">
        <v>0</v>
      </c>
    </row>
    <row r="82" spans="1:6" x14ac:dyDescent="0.25">
      <c r="A82" t="s">
        <v>58</v>
      </c>
      <c r="F82" t="s">
        <v>24</v>
      </c>
    </row>
    <row r="83" spans="1:6" x14ac:dyDescent="0.25">
      <c r="A83" t="s">
        <v>23</v>
      </c>
      <c r="F83" t="s">
        <v>44</v>
      </c>
    </row>
    <row r="84" spans="1:6" x14ac:dyDescent="0.25">
      <c r="A84" t="s">
        <v>0</v>
      </c>
      <c r="F84" t="s">
        <v>77</v>
      </c>
    </row>
    <row r="85" spans="1:6" x14ac:dyDescent="0.25">
      <c r="A85" t="s">
        <v>24</v>
      </c>
      <c r="F85" t="s">
        <v>25</v>
      </c>
    </row>
    <row r="86" spans="1:6" x14ac:dyDescent="0.25">
      <c r="A86" t="s">
        <v>44</v>
      </c>
      <c r="F86" t="s">
        <v>48</v>
      </c>
    </row>
    <row r="87" spans="1:6" x14ac:dyDescent="0.25">
      <c r="A87" t="s">
        <v>1</v>
      </c>
    </row>
    <row r="88" spans="1:6" x14ac:dyDescent="0.25">
      <c r="A88" t="s">
        <v>25</v>
      </c>
    </row>
    <row r="89" spans="1:6" x14ac:dyDescent="0.25">
      <c r="A89" t="s">
        <v>48</v>
      </c>
    </row>
    <row r="90" spans="1:6" x14ac:dyDescent="0.25">
      <c r="A90" t="s">
        <v>62</v>
      </c>
    </row>
    <row r="91" spans="1:6" x14ac:dyDescent="0.25">
      <c r="A91" t="s">
        <v>63</v>
      </c>
    </row>
    <row r="92" spans="1:6" x14ac:dyDescent="0.25">
      <c r="A92" t="s">
        <v>64</v>
      </c>
    </row>
    <row r="93" spans="1:6" x14ac:dyDescent="0.25">
      <c r="E93" t="s">
        <v>146</v>
      </c>
    </row>
    <row r="94" spans="1:6" x14ac:dyDescent="0.25">
      <c r="E94" t="s">
        <v>143</v>
      </c>
    </row>
    <row r="95" spans="1:6" x14ac:dyDescent="0.25">
      <c r="E95" t="s">
        <v>147</v>
      </c>
    </row>
    <row r="96" spans="1:6" x14ac:dyDescent="0.25">
      <c r="E96" t="s">
        <v>148</v>
      </c>
    </row>
    <row r="97" spans="5:5" x14ac:dyDescent="0.25">
      <c r="E97" t="s">
        <v>149</v>
      </c>
    </row>
    <row r="98" spans="5:5" x14ac:dyDescent="0.25">
      <c r="E98" t="s">
        <v>150</v>
      </c>
    </row>
    <row r="99" spans="5:5" x14ac:dyDescent="0.25">
      <c r="E99" t="s">
        <v>151</v>
      </c>
    </row>
    <row r="116" spans="1:1" ht="21" x14ac:dyDescent="0.35">
      <c r="A116" s="48" t="s">
        <v>53</v>
      </c>
    </row>
  </sheetData>
  <mergeCells count="4">
    <mergeCell ref="A22:A26"/>
    <mergeCell ref="A15:A21"/>
    <mergeCell ref="A28:B28"/>
    <mergeCell ref="A27:B27"/>
  </mergeCells>
  <pageMargins left="0.7" right="0.7" top="0.75" bottom="0.75" header="0.3" footer="0.3"/>
  <pageSetup paperSize="9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9</vt:i4>
      </vt:variant>
    </vt:vector>
  </HeadingPairs>
  <TitlesOfParts>
    <vt:vector size="17" baseType="lpstr">
      <vt:lpstr>Cadre de dépôt</vt:lpstr>
      <vt:lpstr>1.GES et Conso énergie</vt:lpstr>
      <vt:lpstr>2. Séquestration </vt:lpstr>
      <vt:lpstr>3.ENR</vt:lpstr>
      <vt:lpstr>4.Vulnérabilité adaptation CC</vt:lpstr>
      <vt:lpstr>5.Polluants atmosphériques</vt:lpstr>
      <vt:lpstr>6.Programme d'actions</vt:lpstr>
      <vt:lpstr>domaine</vt:lpstr>
      <vt:lpstr>'1.GES et Conso énergie'!Agriculture</vt:lpstr>
      <vt:lpstr>domaines</vt:lpstr>
      <vt:lpstr>'1.GES et Conso énergie'!Zone_d_impression</vt:lpstr>
      <vt:lpstr>'2. Séquestration '!Zone_d_impression</vt:lpstr>
      <vt:lpstr>'3.ENR'!Zone_d_impression</vt:lpstr>
      <vt:lpstr>'4.Vulnérabilité adaptation CC'!Zone_d_impression</vt:lpstr>
      <vt:lpstr>'5.Polluants atmosphériques'!Zone_d_impression</vt:lpstr>
      <vt:lpstr>'6.Programme d''actions'!Zone_d_impression</vt:lpstr>
      <vt:lpstr>'Cadre de dépôt'!Zone_d_impression</vt:lpstr>
    </vt:vector>
  </TitlesOfParts>
  <Company>ADEME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Artigny, Yannick</dc:creator>
  <cp:lastModifiedBy>Catherine Canova</cp:lastModifiedBy>
  <cp:lastPrinted>2017-02-16T10:16:00Z</cp:lastPrinted>
  <dcterms:created xsi:type="dcterms:W3CDTF">2016-02-25T11:27:43Z</dcterms:created>
  <dcterms:modified xsi:type="dcterms:W3CDTF">2020-01-08T07:32:23Z</dcterms:modified>
</cp:coreProperties>
</file>